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M:\_Marketing Library\2024\Employer\MCR\"/>
    </mc:Choice>
  </mc:AlternateContent>
  <xr:revisionPtr revIDLastSave="0" documentId="13_ncr:1_{3BE038F4-11E2-4DE7-A8DD-5765884B5F4E}" xr6:coauthVersionLast="47" xr6:coauthVersionMax="47" xr10:uidLastSave="{00000000-0000-0000-0000-000000000000}"/>
  <bookViews>
    <workbookView xWindow="28680" yWindow="-120" windowWidth="29040" windowHeight="15990" activeTab="1" xr2:uid="{E490930C-A000-4336-90EC-24D6B53F7A32}"/>
  </bookViews>
  <sheets>
    <sheet name="Search" sheetId="2" r:id="rId1"/>
    <sheet name="Stop &amp; Warning Errors" sheetId="1" r:id="rId2"/>
    <sheet name="Upfront Errors" sheetId="3" r:id="rId3"/>
  </sheets>
  <definedNames>
    <definedName name="_xlnm._FilterDatabase" localSheetId="1" hidden="1">'Stop &amp; Warning Errors'!$A$1:$J$297</definedName>
    <definedName name="_xlnm._FilterDatabase" localSheetId="2" hidden="1">'Upfront Errors'!$A$1:$L$14</definedName>
    <definedName name="Error_Code">'Stop &amp; Warning Errors'!$I$3:$I$297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 l="1"/>
  <c r="L4" i="1" l="1"/>
  <c r="M4" i="1" s="1"/>
  <c r="J13" i="3"/>
  <c r="J10" i="3"/>
  <c r="J11" i="3" s="1"/>
  <c r="J7" i="3"/>
  <c r="J8" i="3" s="1"/>
  <c r="J5" i="3"/>
  <c r="J3" i="3"/>
  <c r="L5" i="1" l="1"/>
  <c r="L6" i="1" l="1"/>
  <c r="M6" i="1" s="1"/>
  <c r="M5" i="1"/>
  <c r="L7" i="1"/>
  <c r="M7" i="1" s="1"/>
  <c r="L8" i="1" l="1"/>
  <c r="M8" i="1" s="1"/>
  <c r="L9" i="1" l="1"/>
  <c r="M9" i="1" s="1"/>
  <c r="L10" i="1" l="1"/>
  <c r="M10" i="1" s="1"/>
  <c r="L11" i="1" l="1"/>
  <c r="M11" i="1" s="1"/>
  <c r="L12" i="1" l="1"/>
  <c r="M12" i="1" s="1"/>
  <c r="L13" i="1" l="1"/>
  <c r="M13" i="1" s="1"/>
  <c r="L14" i="1" l="1"/>
  <c r="M14" i="1" s="1"/>
  <c r="L15" i="1" l="1"/>
  <c r="M15" i="1" s="1"/>
  <c r="L16" i="1" l="1"/>
  <c r="M16" i="1" s="1"/>
  <c r="L17" i="1" l="1"/>
  <c r="M17" i="1" s="1"/>
  <c r="L18" i="1" l="1"/>
  <c r="M18" i="1" s="1"/>
  <c r="L19" i="1" l="1"/>
  <c r="M19" i="1" s="1"/>
  <c r="L20" i="1" l="1"/>
  <c r="M20" i="1" s="1"/>
  <c r="L21" i="1" l="1"/>
  <c r="M21" i="1" s="1"/>
  <c r="L22" i="1" l="1"/>
  <c r="M22" i="1" s="1"/>
  <c r="L23" i="1" l="1"/>
  <c r="M23" i="1" s="1"/>
  <c r="L24" i="1" l="1"/>
  <c r="M24" i="1" s="1"/>
  <c r="L25" i="1" l="1"/>
  <c r="M25" i="1" s="1"/>
  <c r="L26" i="1" l="1"/>
  <c r="M26" i="1" s="1"/>
  <c r="L27" i="1" l="1"/>
  <c r="M27" i="1" s="1"/>
  <c r="L28" i="1" l="1"/>
  <c r="M28" i="1" s="1"/>
  <c r="L29" i="1" l="1"/>
  <c r="M29" i="1" s="1"/>
  <c r="L30" i="1" l="1"/>
  <c r="M30" i="1" s="1"/>
  <c r="L31" i="1" l="1"/>
  <c r="M31" i="1" s="1"/>
  <c r="L32" i="1" l="1"/>
  <c r="M32" i="1" s="1"/>
  <c r="L33" i="1" l="1"/>
  <c r="M33" i="1" s="1"/>
  <c r="L34" i="1" l="1"/>
  <c r="M34" i="1" s="1"/>
  <c r="L35" i="1" l="1"/>
  <c r="M35" i="1" s="1"/>
  <c r="L36" i="1" l="1"/>
  <c r="M36" i="1" s="1"/>
  <c r="L37" i="1" l="1"/>
  <c r="M37" i="1" s="1"/>
  <c r="L38" i="1" l="1"/>
  <c r="M38" i="1" s="1"/>
  <c r="L39" i="1" l="1"/>
  <c r="M39" i="1" s="1"/>
  <c r="L40" i="1" l="1"/>
  <c r="M40" i="1" s="1"/>
  <c r="L41" i="1" l="1"/>
  <c r="M41" i="1" s="1"/>
  <c r="L42" i="1" l="1"/>
  <c r="M42" i="1" s="1"/>
  <c r="L43" i="1" l="1"/>
  <c r="M43" i="1" s="1"/>
  <c r="L44" i="1" l="1"/>
  <c r="M44" i="1" s="1"/>
  <c r="L45" i="1" l="1"/>
  <c r="M45" i="1" s="1"/>
  <c r="L46" i="1" l="1"/>
  <c r="M46" i="1" s="1"/>
  <c r="L47" i="1" l="1"/>
  <c r="M47" i="1" s="1"/>
  <c r="L48" i="1" l="1"/>
  <c r="M48" i="1" s="1"/>
  <c r="L49" i="1" l="1"/>
  <c r="M49" i="1" s="1"/>
  <c r="L50" i="1" l="1"/>
  <c r="M50" i="1" s="1"/>
  <c r="L51" i="1" l="1"/>
  <c r="M51" i="1" s="1"/>
  <c r="L52" i="1" l="1"/>
  <c r="M52" i="1" s="1"/>
  <c r="L53" i="1" l="1"/>
  <c r="M53" i="1" s="1"/>
  <c r="L54" i="1" l="1"/>
  <c r="M54" i="1" s="1"/>
  <c r="L55" i="1" l="1"/>
  <c r="M55" i="1" s="1"/>
  <c r="L56" i="1" l="1"/>
  <c r="M56" i="1" s="1"/>
  <c r="L57" i="1" l="1"/>
  <c r="M57" i="1" s="1"/>
  <c r="L58" i="1" l="1"/>
  <c r="M58" i="1" s="1"/>
  <c r="L59" i="1" l="1"/>
  <c r="M59" i="1" s="1"/>
  <c r="L60" i="1" l="1"/>
  <c r="M60" i="1" s="1"/>
  <c r="L61" i="1" l="1"/>
  <c r="M61" i="1" s="1"/>
  <c r="L62" i="1" l="1"/>
  <c r="M62" i="1" s="1"/>
  <c r="L63" i="1" l="1"/>
  <c r="M63" i="1" s="1"/>
  <c r="L64" i="1" l="1"/>
  <c r="M64" i="1" s="1"/>
  <c r="L65" i="1" l="1"/>
  <c r="M65" i="1" s="1"/>
  <c r="L66" i="1" l="1"/>
  <c r="M66" i="1" s="1"/>
  <c r="L67" i="1" l="1"/>
  <c r="M67" i="1" s="1"/>
  <c r="L68" i="1" l="1"/>
  <c r="M68" i="1" s="1"/>
  <c r="L69" i="1" l="1"/>
  <c r="M69" i="1" s="1"/>
  <c r="L70" i="1" l="1"/>
  <c r="M70" i="1" s="1"/>
  <c r="L71" i="1" l="1"/>
  <c r="M71" i="1" s="1"/>
  <c r="L72" i="1" l="1"/>
  <c r="M72" i="1" s="1"/>
  <c r="L73" i="1" l="1"/>
  <c r="M73" i="1" s="1"/>
  <c r="L74" i="1" l="1"/>
  <c r="M74" i="1" s="1"/>
  <c r="L75" i="1" l="1"/>
  <c r="M75" i="1" s="1"/>
  <c r="L76" i="1" l="1"/>
  <c r="M76" i="1" s="1"/>
  <c r="L77" i="1" l="1"/>
  <c r="M77" i="1" s="1"/>
  <c r="L78" i="1" l="1"/>
  <c r="M78" i="1" s="1"/>
  <c r="L79" i="1" l="1"/>
  <c r="M79" i="1" s="1"/>
  <c r="L80" i="1" l="1"/>
  <c r="M80" i="1" s="1"/>
  <c r="L81" i="1" l="1"/>
  <c r="M81" i="1" s="1"/>
  <c r="L82" i="1" l="1"/>
  <c r="M82" i="1" s="1"/>
  <c r="L83" i="1" l="1"/>
  <c r="M83" i="1" s="1"/>
  <c r="L84" i="1" l="1"/>
  <c r="M84" i="1" s="1"/>
  <c r="L85" i="1" l="1"/>
  <c r="M85" i="1" s="1"/>
  <c r="L86" i="1" l="1"/>
  <c r="M86" i="1" s="1"/>
  <c r="L87" i="1" l="1"/>
  <c r="M87" i="1" s="1"/>
  <c r="L88" i="1" l="1"/>
  <c r="M88" i="1" s="1"/>
  <c r="L89" i="1" l="1"/>
  <c r="M89" i="1" s="1"/>
  <c r="L90" i="1" l="1"/>
  <c r="M90" i="1" s="1"/>
  <c r="L91" i="1" l="1"/>
  <c r="M91" i="1" s="1"/>
  <c r="L92" i="1" l="1"/>
  <c r="M92" i="1" s="1"/>
  <c r="L93" i="1" l="1"/>
  <c r="M93" i="1" s="1"/>
  <c r="L94" i="1" l="1"/>
  <c r="M94" i="1" s="1"/>
  <c r="L95" i="1" l="1"/>
  <c r="M95" i="1" s="1"/>
  <c r="L96" i="1" l="1"/>
  <c r="M96" i="1" s="1"/>
  <c r="L97" i="1" l="1"/>
  <c r="M97" i="1" s="1"/>
  <c r="L98" i="1" l="1"/>
  <c r="M98" i="1" s="1"/>
  <c r="L99" i="1" l="1"/>
  <c r="M99" i="1" s="1"/>
  <c r="L100" i="1" l="1"/>
  <c r="M100" i="1" s="1"/>
  <c r="L101" i="1" l="1"/>
  <c r="M101" i="1" s="1"/>
  <c r="L102" i="1" l="1"/>
  <c r="M102" i="1" s="1"/>
  <c r="L103" i="1" l="1"/>
  <c r="M103" i="1" s="1"/>
  <c r="L104" i="1" l="1"/>
  <c r="M104" i="1" s="1"/>
  <c r="L105" i="1" l="1"/>
  <c r="M105" i="1" s="1"/>
  <c r="L106" i="1" l="1"/>
  <c r="M106" i="1" s="1"/>
  <c r="L107" i="1" l="1"/>
  <c r="M107" i="1" s="1"/>
  <c r="L108" i="1" l="1"/>
  <c r="M108" i="1" s="1"/>
  <c r="L109" i="1" l="1"/>
  <c r="M109" i="1" s="1"/>
  <c r="L110" i="1" l="1"/>
  <c r="M110" i="1" s="1"/>
  <c r="L111" i="1" l="1"/>
  <c r="M111" i="1" s="1"/>
  <c r="L112" i="1" l="1"/>
  <c r="M112" i="1" s="1"/>
  <c r="L113" i="1" l="1"/>
  <c r="M113" i="1" s="1"/>
  <c r="L114" i="1" l="1"/>
  <c r="M114" i="1" s="1"/>
  <c r="L115" i="1" l="1"/>
  <c r="M115" i="1" s="1"/>
  <c r="L116" i="1" l="1"/>
  <c r="M116" i="1" s="1"/>
  <c r="L117" i="1" l="1"/>
  <c r="M117" i="1" s="1"/>
  <c r="L118" i="1" l="1"/>
  <c r="M118" i="1" s="1"/>
  <c r="L119" i="1" l="1"/>
  <c r="M119" i="1" s="1"/>
  <c r="L120" i="1" l="1"/>
  <c r="M120" i="1" s="1"/>
  <c r="L121" i="1" l="1"/>
  <c r="M121" i="1" s="1"/>
  <c r="L122" i="1" l="1"/>
  <c r="M122" i="1" s="1"/>
  <c r="L123" i="1" l="1"/>
  <c r="M123" i="1" s="1"/>
  <c r="L124" i="1" l="1"/>
  <c r="M124" i="1" s="1"/>
  <c r="L125" i="1" l="1"/>
  <c r="M125" i="1" s="1"/>
  <c r="L126" i="1" l="1"/>
  <c r="M126" i="1" s="1"/>
  <c r="L127" i="1" l="1"/>
  <c r="M127" i="1" s="1"/>
  <c r="L128" i="1" l="1"/>
  <c r="M128" i="1" s="1"/>
  <c r="L129" i="1" l="1"/>
  <c r="M129" i="1" s="1"/>
  <c r="L130" i="1" l="1"/>
  <c r="M130" i="1" s="1"/>
  <c r="L131" i="1" l="1"/>
  <c r="M131" i="1" s="1"/>
  <c r="L132" i="1" l="1"/>
  <c r="M132" i="1" s="1"/>
  <c r="L133" i="1" l="1"/>
  <c r="M133" i="1" s="1"/>
  <c r="L134" i="1" l="1"/>
  <c r="M134" i="1" s="1"/>
  <c r="L135" i="1" l="1"/>
  <c r="M135" i="1" s="1"/>
  <c r="L136" i="1" l="1"/>
  <c r="M136" i="1" s="1"/>
  <c r="L137" i="1" l="1"/>
  <c r="M137" i="1" s="1"/>
  <c r="L138" i="1" l="1"/>
  <c r="M138" i="1" s="1"/>
  <c r="L139" i="1" l="1"/>
  <c r="M139" i="1" s="1"/>
  <c r="L140" i="1" l="1"/>
  <c r="M140" i="1" s="1"/>
  <c r="L141" i="1" l="1"/>
  <c r="M141" i="1" s="1"/>
  <c r="L142" i="1" l="1"/>
  <c r="M142" i="1" s="1"/>
  <c r="L143" i="1" l="1"/>
  <c r="M143" i="1" s="1"/>
  <c r="L144" i="1" l="1"/>
  <c r="M144" i="1" s="1"/>
  <c r="L145" i="1" l="1"/>
  <c r="M145" i="1" s="1"/>
  <c r="L146" i="1" l="1"/>
  <c r="M146" i="1" s="1"/>
  <c r="L147" i="1" l="1"/>
  <c r="M147" i="1" s="1"/>
  <c r="L148" i="1" l="1"/>
  <c r="M148" i="1" s="1"/>
  <c r="L149" i="1" l="1"/>
  <c r="M149" i="1" s="1"/>
  <c r="L150" i="1" l="1"/>
  <c r="M150" i="1" s="1"/>
  <c r="L151" i="1" l="1"/>
  <c r="M151" i="1" s="1"/>
  <c r="L152" i="1" l="1"/>
  <c r="M152" i="1" s="1"/>
  <c r="L153" i="1" l="1"/>
  <c r="M153" i="1" s="1"/>
  <c r="L154" i="1" l="1"/>
  <c r="M154" i="1" s="1"/>
  <c r="L155" i="1" l="1"/>
  <c r="M155" i="1" s="1"/>
  <c r="L156" i="1" l="1"/>
  <c r="M156" i="1" s="1"/>
  <c r="L157" i="1" l="1"/>
  <c r="M157" i="1" s="1"/>
  <c r="L158" i="1" l="1"/>
  <c r="M158" i="1" s="1"/>
  <c r="L159" i="1" l="1"/>
  <c r="M159" i="1" s="1"/>
  <c r="L160" i="1" l="1"/>
  <c r="M160" i="1" s="1"/>
  <c r="L161" i="1" l="1"/>
  <c r="M161" i="1" s="1"/>
  <c r="L162" i="1" l="1"/>
  <c r="M162" i="1" s="1"/>
  <c r="L163" i="1" l="1"/>
  <c r="M163" i="1" s="1"/>
  <c r="L164" i="1" l="1"/>
  <c r="M164" i="1" s="1"/>
  <c r="L165" i="1" l="1"/>
  <c r="M165" i="1" s="1"/>
  <c r="L166" i="1" l="1"/>
  <c r="M166" i="1" s="1"/>
  <c r="L167" i="1" l="1"/>
  <c r="M167" i="1" s="1"/>
  <c r="L168" i="1" l="1"/>
  <c r="M168" i="1" s="1"/>
  <c r="L169" i="1" l="1"/>
  <c r="M169" i="1" s="1"/>
  <c r="L170" i="1" l="1"/>
  <c r="M170" i="1" s="1"/>
  <c r="L171" i="1" l="1"/>
  <c r="M171" i="1" s="1"/>
  <c r="L172" i="1" l="1"/>
  <c r="M172" i="1" s="1"/>
  <c r="L173" i="1" l="1"/>
  <c r="M173" i="1" s="1"/>
  <c r="L174" i="1" l="1"/>
  <c r="M174" i="1" s="1"/>
  <c r="L175" i="1" l="1"/>
  <c r="M175" i="1" s="1"/>
  <c r="L176" i="1" l="1"/>
  <c r="M176" i="1" s="1"/>
  <c r="L177" i="1" l="1"/>
  <c r="M177" i="1" s="1"/>
  <c r="L178" i="1" l="1"/>
  <c r="M178" i="1" s="1"/>
  <c r="L179" i="1" l="1"/>
  <c r="M179" i="1" s="1"/>
  <c r="L180" i="1" l="1"/>
  <c r="M180" i="1" s="1"/>
  <c r="L181" i="1" l="1"/>
  <c r="M181" i="1" s="1"/>
  <c r="L182" i="1" l="1"/>
  <c r="M182" i="1" s="1"/>
  <c r="L183" i="1" l="1"/>
  <c r="M183" i="1" s="1"/>
  <c r="L184" i="1" l="1"/>
  <c r="M184" i="1" s="1"/>
  <c r="L185" i="1" l="1"/>
  <c r="M185" i="1" s="1"/>
  <c r="L186" i="1" l="1"/>
  <c r="M186" i="1" s="1"/>
  <c r="L187" i="1" l="1"/>
  <c r="M187" i="1" s="1"/>
  <c r="L188" i="1" l="1"/>
  <c r="M188" i="1" s="1"/>
  <c r="L189" i="1" l="1"/>
  <c r="M189" i="1" s="1"/>
  <c r="L190" i="1" l="1"/>
  <c r="M190" i="1" s="1"/>
  <c r="L191" i="1" l="1"/>
  <c r="M191" i="1" s="1"/>
  <c r="L192" i="1" l="1"/>
  <c r="M192" i="1" s="1"/>
  <c r="L193" i="1" l="1"/>
  <c r="M193" i="1" s="1"/>
  <c r="L194" i="1" l="1"/>
  <c r="M194" i="1" s="1"/>
  <c r="L195" i="1" l="1"/>
  <c r="M195" i="1" s="1"/>
  <c r="L196" i="1" l="1"/>
  <c r="M196" i="1" s="1"/>
  <c r="L197" i="1" l="1"/>
  <c r="L198" i="1" l="1"/>
  <c r="M198" i="1" s="1"/>
  <c r="M197" i="1"/>
  <c r="L199" i="1"/>
  <c r="M199" i="1" s="1"/>
  <c r="L200" i="1" l="1"/>
  <c r="L201" i="1" l="1"/>
  <c r="M200" i="1"/>
  <c r="L202" i="1" l="1"/>
  <c r="M201" i="1"/>
  <c r="L203" i="1" l="1"/>
  <c r="M202" i="1"/>
  <c r="L204" i="1" l="1"/>
  <c r="M203" i="1"/>
  <c r="L205" i="1" l="1"/>
  <c r="M204" i="1"/>
  <c r="L206" i="1" l="1"/>
  <c r="M205" i="1"/>
  <c r="L207" i="1" l="1"/>
  <c r="M206" i="1"/>
  <c r="L208" i="1" l="1"/>
  <c r="M207" i="1"/>
  <c r="L209" i="1" l="1"/>
  <c r="M208" i="1"/>
  <c r="L210" i="1" l="1"/>
  <c r="M209" i="1"/>
  <c r="L211" i="1" l="1"/>
  <c r="M210" i="1"/>
  <c r="L212" i="1" l="1"/>
  <c r="M211" i="1"/>
  <c r="L213" i="1" l="1"/>
  <c r="M212" i="1"/>
  <c r="L214" i="1" l="1"/>
  <c r="M213" i="1"/>
  <c r="L215" i="1" l="1"/>
  <c r="M214" i="1"/>
  <c r="L216" i="1" l="1"/>
  <c r="M215" i="1"/>
  <c r="L217" i="1" l="1"/>
  <c r="M216" i="1"/>
  <c r="L218" i="1" l="1"/>
  <c r="M217" i="1"/>
  <c r="L219" i="1" l="1"/>
  <c r="M218" i="1"/>
  <c r="L220" i="1" l="1"/>
  <c r="M219" i="1"/>
  <c r="L221" i="1" l="1"/>
  <c r="M220" i="1"/>
  <c r="L222" i="1" l="1"/>
  <c r="M221" i="1"/>
  <c r="L223" i="1" l="1"/>
  <c r="M222" i="1"/>
  <c r="L224" i="1" l="1"/>
  <c r="M223" i="1"/>
  <c r="L225" i="1" l="1"/>
  <c r="M224" i="1"/>
  <c r="L226" i="1" l="1"/>
  <c r="M225" i="1"/>
  <c r="L227" i="1" l="1"/>
  <c r="M226" i="1"/>
  <c r="L228" i="1" l="1"/>
  <c r="M227" i="1"/>
  <c r="L229" i="1" l="1"/>
  <c r="M228" i="1"/>
  <c r="L230" i="1" l="1"/>
  <c r="M229" i="1"/>
  <c r="L231" i="1" l="1"/>
  <c r="M230" i="1"/>
  <c r="L232" i="1" l="1"/>
  <c r="M231" i="1"/>
  <c r="L233" i="1" l="1"/>
  <c r="M232" i="1"/>
  <c r="L234" i="1" l="1"/>
  <c r="M233" i="1"/>
  <c r="L235" i="1" l="1"/>
  <c r="M234" i="1"/>
  <c r="L236" i="1" l="1"/>
  <c r="M235" i="1"/>
  <c r="L237" i="1" l="1"/>
  <c r="M236" i="1"/>
  <c r="L238" i="1" l="1"/>
  <c r="M237" i="1"/>
  <c r="L239" i="1" l="1"/>
  <c r="M238" i="1"/>
  <c r="L240" i="1" l="1"/>
  <c r="M239" i="1"/>
  <c r="L241" i="1" l="1"/>
  <c r="M240" i="1"/>
  <c r="L242" i="1" l="1"/>
  <c r="M241" i="1"/>
  <c r="L243" i="1" l="1"/>
  <c r="M242" i="1"/>
  <c r="L244" i="1" l="1"/>
  <c r="M243" i="1"/>
  <c r="L245" i="1" l="1"/>
  <c r="M244" i="1"/>
  <c r="L246" i="1" l="1"/>
  <c r="M245" i="1"/>
  <c r="L247" i="1" l="1"/>
  <c r="M246" i="1"/>
  <c r="L248" i="1" l="1"/>
  <c r="M247" i="1"/>
  <c r="L249" i="1" l="1"/>
  <c r="M248" i="1"/>
  <c r="L250" i="1" l="1"/>
  <c r="M249" i="1"/>
  <c r="L251" i="1" l="1"/>
  <c r="M250" i="1"/>
  <c r="L252" i="1" l="1"/>
  <c r="M251" i="1"/>
  <c r="L253" i="1" l="1"/>
  <c r="M252" i="1"/>
  <c r="L254" i="1" l="1"/>
  <c r="M253" i="1"/>
  <c r="L255" i="1" l="1"/>
  <c r="M254" i="1"/>
  <c r="L256" i="1" l="1"/>
  <c r="M255" i="1"/>
  <c r="L257" i="1" l="1"/>
  <c r="M256" i="1"/>
  <c r="L258" i="1" l="1"/>
  <c r="M257" i="1"/>
  <c r="L259" i="1" l="1"/>
  <c r="M258" i="1"/>
  <c r="L260" i="1" l="1"/>
  <c r="M259" i="1"/>
  <c r="L261" i="1" l="1"/>
  <c r="M260" i="1"/>
  <c r="L262" i="1" l="1"/>
  <c r="M261" i="1"/>
  <c r="L263" i="1" l="1"/>
  <c r="M262" i="1"/>
  <c r="L264" i="1" l="1"/>
  <c r="M263" i="1"/>
  <c r="L265" i="1" l="1"/>
  <c r="M264" i="1"/>
  <c r="L266" i="1" l="1"/>
  <c r="M265" i="1"/>
  <c r="L267" i="1" l="1"/>
  <c r="M266" i="1"/>
  <c r="L268" i="1" l="1"/>
  <c r="M267" i="1"/>
  <c r="L269" i="1" l="1"/>
  <c r="M268" i="1"/>
  <c r="L270" i="1" l="1"/>
  <c r="M269" i="1"/>
  <c r="L271" i="1" l="1"/>
  <c r="M270" i="1"/>
  <c r="L272" i="1" l="1"/>
  <c r="M271" i="1"/>
  <c r="L273" i="1" l="1"/>
  <c r="M272" i="1"/>
  <c r="L274" i="1" l="1"/>
  <c r="M273" i="1"/>
  <c r="L275" i="1" l="1"/>
  <c r="M274" i="1"/>
  <c r="L276" i="1" l="1"/>
  <c r="M275" i="1"/>
  <c r="L277" i="1" l="1"/>
  <c r="M276" i="1"/>
  <c r="L278" i="1" l="1"/>
  <c r="M277" i="1"/>
  <c r="L279" i="1" l="1"/>
  <c r="M278" i="1"/>
  <c r="L280" i="1" l="1"/>
  <c r="M279" i="1"/>
  <c r="L281" i="1" l="1"/>
  <c r="M280" i="1"/>
  <c r="L282" i="1" l="1"/>
  <c r="M281" i="1"/>
  <c r="L283" i="1" l="1"/>
  <c r="M282" i="1"/>
  <c r="L284" i="1" l="1"/>
  <c r="M283" i="1"/>
  <c r="L285" i="1" l="1"/>
  <c r="M284" i="1"/>
  <c r="L286" i="1" l="1"/>
  <c r="M285" i="1"/>
  <c r="L287" i="1" l="1"/>
  <c r="M286" i="1"/>
  <c r="L288" i="1" l="1"/>
  <c r="M287" i="1"/>
  <c r="L289" i="1" l="1"/>
  <c r="M288" i="1"/>
  <c r="L290" i="1" l="1"/>
  <c r="M289" i="1"/>
  <c r="L291" i="1" l="1"/>
  <c r="M290" i="1"/>
  <c r="L292" i="1" l="1"/>
  <c r="M291" i="1"/>
  <c r="L293" i="1" l="1"/>
  <c r="M292" i="1"/>
  <c r="L294" i="1" l="1"/>
  <c r="M293" i="1"/>
  <c r="L295" i="1" l="1"/>
  <c r="M294" i="1"/>
  <c r="L296" i="1" l="1"/>
  <c r="M295" i="1"/>
  <c r="L297" i="1" l="1"/>
  <c r="M296" i="1"/>
  <c r="N150" i="1" l="1"/>
  <c r="N78" i="1"/>
  <c r="N82" i="1"/>
  <c r="N228" i="1"/>
  <c r="N198" i="1"/>
  <c r="N25" i="1"/>
  <c r="N262" i="1"/>
  <c r="N120" i="1"/>
  <c r="N71" i="1"/>
  <c r="N184" i="1"/>
  <c r="N182" i="1"/>
  <c r="N43" i="1"/>
  <c r="N22" i="1"/>
  <c r="N73" i="1"/>
  <c r="N279" i="1"/>
  <c r="N95" i="1"/>
  <c r="N9" i="1"/>
  <c r="N193" i="1"/>
  <c r="N125" i="1"/>
  <c r="N11" i="1"/>
  <c r="N143" i="1"/>
  <c r="N254" i="1"/>
  <c r="N197" i="1"/>
  <c r="N159" i="1"/>
  <c r="N176" i="1"/>
  <c r="N242" i="1"/>
  <c r="N40" i="1"/>
  <c r="N288" i="1"/>
  <c r="N257" i="1"/>
  <c r="N258" i="1"/>
  <c r="N134" i="1"/>
  <c r="N30" i="1"/>
  <c r="N241" i="1"/>
  <c r="N183" i="1"/>
  <c r="N129" i="1"/>
  <c r="N102" i="1"/>
  <c r="N250" i="1"/>
  <c r="N171" i="1"/>
  <c r="N221" i="1"/>
  <c r="N203" i="1"/>
  <c r="N139" i="1"/>
  <c r="N154" i="1"/>
  <c r="N94" i="1"/>
  <c r="N114" i="1"/>
  <c r="N122" i="1"/>
  <c r="N179" i="1"/>
  <c r="N194" i="1"/>
  <c r="N24" i="1"/>
  <c r="N105" i="1"/>
  <c r="N163" i="1"/>
  <c r="N265" i="1"/>
  <c r="N67" i="1"/>
  <c r="N191" i="1"/>
  <c r="N119" i="1"/>
  <c r="N232" i="1"/>
  <c r="N155" i="1"/>
  <c r="N59" i="1"/>
  <c r="N247" i="1"/>
  <c r="N275" i="1"/>
  <c r="N112" i="1"/>
  <c r="N235" i="1"/>
  <c r="N109" i="1"/>
  <c r="N42" i="1"/>
  <c r="N287" i="1"/>
  <c r="N99" i="1"/>
  <c r="N35" i="1"/>
  <c r="N207" i="1"/>
  <c r="N214" i="1"/>
  <c r="N118" i="1"/>
  <c r="N127" i="1"/>
  <c r="N141" i="1"/>
  <c r="N185" i="1"/>
  <c r="N212" i="1"/>
  <c r="N160" i="1"/>
  <c r="N213" i="1"/>
  <c r="N293" i="1"/>
  <c r="N186" i="1"/>
  <c r="N121" i="1"/>
  <c r="N23" i="1"/>
  <c r="N44" i="1"/>
  <c r="N245" i="1"/>
  <c r="N133" i="1"/>
  <c r="N76" i="1"/>
  <c r="N75" i="1"/>
  <c r="N111" i="1"/>
  <c r="N195" i="1"/>
  <c r="N26" i="1"/>
  <c r="N87" i="1"/>
  <c r="N148" i="1"/>
  <c r="N208" i="1"/>
  <c r="M297" i="1"/>
  <c r="N274" i="1" s="1"/>
  <c r="N297" i="1"/>
  <c r="N33" i="1"/>
  <c r="N58" i="1"/>
  <c r="N100" i="1"/>
  <c r="N255" i="1"/>
  <c r="N261" i="1"/>
  <c r="N96" i="1"/>
  <c r="N277" i="1"/>
  <c r="N273" i="1"/>
  <c r="N48" i="1"/>
  <c r="N106" i="1"/>
  <c r="N136" i="1"/>
  <c r="N41" i="1"/>
  <c r="N204" i="1"/>
  <c r="N85" i="1"/>
  <c r="N267" i="1"/>
  <c r="N192" i="1"/>
  <c r="N200" i="1"/>
  <c r="N140" i="1"/>
  <c r="N55" i="1"/>
  <c r="N181" i="1"/>
  <c r="N156" i="1"/>
  <c r="N83" i="1"/>
  <c r="N266" i="1"/>
  <c r="N174" i="1"/>
  <c r="N53" i="1" l="1"/>
  <c r="N206" i="1"/>
  <c r="N219" i="1"/>
  <c r="N84" i="1"/>
  <c r="N281" i="1"/>
  <c r="N285" i="1"/>
  <c r="N51" i="1"/>
  <c r="N169" i="1"/>
  <c r="N52" i="1"/>
  <c r="N39" i="1"/>
  <c r="N45" i="1"/>
  <c r="N132" i="1"/>
  <c r="N69" i="1"/>
  <c r="N46" i="1"/>
  <c r="N223" i="1"/>
  <c r="N12" i="1"/>
  <c r="N162" i="1"/>
  <c r="N188" i="1"/>
  <c r="N290" i="1"/>
  <c r="N165" i="1"/>
  <c r="N93" i="1"/>
  <c r="N224" i="1"/>
  <c r="N145" i="1"/>
  <c r="N151" i="1"/>
  <c r="N269" i="1"/>
  <c r="N209" i="1"/>
  <c r="N92" i="1"/>
  <c r="N62" i="1"/>
  <c r="N225" i="1"/>
  <c r="N187" i="1"/>
  <c r="N63" i="1"/>
  <c r="N13" i="1"/>
  <c r="N64" i="1"/>
  <c r="N60" i="1"/>
  <c r="N90" i="1"/>
  <c r="N137" i="1"/>
  <c r="N190" i="1"/>
  <c r="N246" i="1"/>
  <c r="N210" i="1"/>
  <c r="N296" i="1"/>
  <c r="N256" i="1"/>
  <c r="N166" i="1"/>
  <c r="N104" i="1"/>
  <c r="N243" i="1"/>
  <c r="N17" i="1"/>
  <c r="N217" i="1"/>
  <c r="N97" i="1"/>
  <c r="N230" i="1"/>
  <c r="N4" i="1"/>
  <c r="N268" i="1"/>
  <c r="N115" i="1"/>
  <c r="N124" i="1"/>
  <c r="N161" i="1"/>
  <c r="N294" i="1"/>
  <c r="N123" i="1"/>
  <c r="N66" i="1"/>
  <c r="N215" i="1"/>
  <c r="N202" i="1"/>
  <c r="N77" i="1"/>
  <c r="N101" i="1"/>
  <c r="N189" i="1"/>
  <c r="N144" i="1"/>
  <c r="N229" i="1"/>
  <c r="N98" i="1"/>
  <c r="N175" i="1"/>
  <c r="N227" i="1"/>
  <c r="N81" i="1"/>
  <c r="N89" i="1"/>
  <c r="N218" i="1"/>
  <c r="N49" i="1"/>
  <c r="N152" i="1"/>
  <c r="N16" i="1"/>
  <c r="N233" i="1"/>
  <c r="N264" i="1"/>
  <c r="N5" i="1"/>
  <c r="N116" i="1"/>
  <c r="N153" i="1"/>
  <c r="N31" i="1"/>
  <c r="N146" i="1"/>
  <c r="N86" i="1"/>
  <c r="N253" i="1"/>
  <c r="N70" i="1"/>
  <c r="N38" i="1"/>
  <c r="N234" i="1"/>
  <c r="N196" i="1"/>
  <c r="N173" i="1"/>
  <c r="N205" i="1"/>
  <c r="N28" i="1"/>
  <c r="N263" i="1"/>
  <c r="N278" i="1"/>
  <c r="N238" i="1"/>
  <c r="N130" i="1"/>
  <c r="N239" i="1"/>
  <c r="N172" i="1"/>
  <c r="N108" i="1"/>
  <c r="N72" i="1"/>
  <c r="N220" i="1"/>
  <c r="N226" i="1"/>
  <c r="N21" i="1"/>
  <c r="N61" i="1"/>
  <c r="N280" i="1"/>
  <c r="N14" i="1"/>
  <c r="N80" i="1"/>
  <c r="N180" i="1"/>
  <c r="N18" i="1"/>
  <c r="N36" i="1"/>
  <c r="N244" i="1"/>
  <c r="N259" i="1"/>
  <c r="N251" i="1"/>
  <c r="N128" i="1"/>
  <c r="N164" i="1"/>
  <c r="N272" i="1"/>
  <c r="N292" i="1"/>
  <c r="N79" i="1"/>
  <c r="N178" i="1"/>
  <c r="N199" i="1"/>
  <c r="N74" i="1"/>
  <c r="N260" i="1"/>
  <c r="N107" i="1"/>
  <c r="N276" i="1"/>
  <c r="N8" i="1"/>
  <c r="N271" i="1"/>
  <c r="N91" i="1"/>
  <c r="N201" i="1"/>
  <c r="N27" i="1"/>
  <c r="N249" i="1"/>
  <c r="N6" i="1"/>
  <c r="N147" i="1"/>
  <c r="N168" i="1"/>
  <c r="N142" i="1"/>
  <c r="N167" i="1"/>
  <c r="N157" i="1"/>
  <c r="N270" i="1"/>
  <c r="N282" i="1"/>
  <c r="N20" i="1"/>
  <c r="N34" i="1"/>
  <c r="N158" i="1"/>
  <c r="N284" i="1"/>
  <c r="N126" i="1"/>
  <c r="N252" i="1"/>
  <c r="N222" i="1"/>
  <c r="N3" i="1"/>
  <c r="N177" i="1"/>
  <c r="N170" i="1"/>
  <c r="N47" i="1"/>
  <c r="N65" i="1"/>
  <c r="N32" i="1"/>
  <c r="N57" i="1"/>
  <c r="N56" i="1"/>
  <c r="N231" i="1"/>
  <c r="N149" i="1"/>
  <c r="N19" i="1"/>
  <c r="N117" i="1"/>
  <c r="N50" i="1"/>
  <c r="N103" i="1"/>
  <c r="N15" i="1"/>
  <c r="N289" i="1"/>
  <c r="N138" i="1"/>
  <c r="N7" i="1"/>
  <c r="N37" i="1"/>
  <c r="N291" i="1"/>
  <c r="N68" i="1"/>
  <c r="N240" i="1"/>
  <c r="N236" i="1"/>
  <c r="N248" i="1"/>
  <c r="N211" i="1"/>
  <c r="N237" i="1"/>
  <c r="N10" i="1"/>
  <c r="N88" i="1"/>
  <c r="N110" i="1"/>
  <c r="N135" i="1"/>
  <c r="N29" i="1"/>
  <c r="N113" i="1"/>
  <c r="N54" i="1"/>
  <c r="N216" i="1"/>
  <c r="N295" i="1"/>
  <c r="N283" i="1"/>
  <c r="N286" i="1"/>
  <c r="N131" i="1"/>
  <c r="D6" i="2" l="1"/>
  <c r="D10" i="2"/>
  <c r="F6" i="2"/>
</calcChain>
</file>

<file path=xl/sharedStrings.xml><?xml version="1.0" encoding="utf-8"?>
<sst xmlns="http://schemas.openxmlformats.org/spreadsheetml/2006/main" count="3040" uniqueCount="1058">
  <si>
    <t>Search for Error…</t>
  </si>
  <si>
    <t/>
  </si>
  <si>
    <t>Error</t>
  </si>
  <si>
    <t>Type</t>
  </si>
  <si>
    <t>Error Description</t>
  </si>
  <si>
    <t>Requirement</t>
  </si>
  <si>
    <t>Check</t>
  </si>
  <si>
    <t>Check Name</t>
  </si>
  <si>
    <t>Data Field</t>
  </si>
  <si>
    <t>Format</t>
  </si>
  <si>
    <t>Mandatory?</t>
  </si>
  <si>
    <t>Type of Error</t>
  </si>
  <si>
    <t>Description</t>
  </si>
  <si>
    <t>Error Code</t>
  </si>
  <si>
    <t>Error produced</t>
  </si>
  <si>
    <t>Employer Fix</t>
  </si>
  <si>
    <t>Header 1</t>
  </si>
  <si>
    <t>Header 2</t>
  </si>
  <si>
    <t>Header 3</t>
  </si>
  <si>
    <t>MCR-007</t>
  </si>
  <si>
    <t>Part 1 - 69</t>
  </si>
  <si>
    <t>Part-time Earnings</t>
  </si>
  <si>
    <t>Yes</t>
  </si>
  <si>
    <t>Numeric</t>
  </si>
  <si>
    <t>No - unless PT</t>
  </si>
  <si>
    <t>STOP</t>
  </si>
  <si>
    <t>Value is negative</t>
  </si>
  <si>
    <t>MCR09a</t>
  </si>
  <si>
    <t>|Part-time earnings provided is a negative value</t>
  </si>
  <si>
    <t>Value contains non-numeric characters or not two decimal places</t>
  </si>
  <si>
    <t>MCR09b</t>
  </si>
  <si>
    <t>|Part-time Earnings provided are not in the correct format</t>
  </si>
  <si>
    <t>Part 1 - 61</t>
  </si>
  <si>
    <t>Role Identifier</t>
  </si>
  <si>
    <t>Alpha Numeric and Special</t>
  </si>
  <si>
    <t>Value not provided</t>
  </si>
  <si>
    <t>MCR10a</t>
  </si>
  <si>
    <t>|Role Identifier has not been provided</t>
  </si>
  <si>
    <t>Value greater than thirty-six characters, less than three, contains more than one forward slash ("/"), contains more than fifteen characters before the forward slash or more than twenty after the forward slash</t>
  </si>
  <si>
    <t>MCR10b</t>
  </si>
  <si>
    <t>|Role Identifier provided is not in the correct format</t>
  </si>
  <si>
    <t>Part 1 - 64</t>
  </si>
  <si>
    <t>End Date</t>
  </si>
  <si>
    <t>Numeric - DDMMYYYY</t>
  </si>
  <si>
    <t>End Date is not in the same calendar month as the Start Date</t>
  </si>
  <si>
    <t>MCR12a</t>
  </si>
  <si>
    <t>|End Date provided makes service period span a calendar month</t>
  </si>
  <si>
    <t>Part 1 - 63</t>
  </si>
  <si>
    <t>Start Date</t>
  </si>
  <si>
    <t>Value doesn't equal a recognised calendar date</t>
  </si>
  <si>
    <t>MCR14a</t>
  </si>
  <si>
    <t>|Start Date provided is not in the correct format</t>
  </si>
  <si>
    <t>MCR14b</t>
  </si>
  <si>
    <t>|End Date provided is not in the correct format</t>
  </si>
  <si>
    <t>Value is blank</t>
  </si>
  <si>
    <t>MCR14c</t>
  </si>
  <si>
    <t>|Start Date has not been provided</t>
  </si>
  <si>
    <t>MCR14d</t>
  </si>
  <si>
    <t>|End Date has not been provided</t>
  </si>
  <si>
    <t>Start Date is after the submission month (month and year in the file header)</t>
  </si>
  <si>
    <t>MCR14e</t>
  </si>
  <si>
    <t>|Start Date provided is after the last day of the month the submission relates to</t>
  </si>
  <si>
    <t>Part 1 - 62</t>
  </si>
  <si>
    <t>Enrolment Type</t>
  </si>
  <si>
    <t>Alpha</t>
  </si>
  <si>
    <t>No</t>
  </si>
  <si>
    <t>Value is not blank and not equal to CONT or AUTO</t>
  </si>
  <si>
    <t>MCR18</t>
  </si>
  <si>
    <t>|Enrolment Type provided is not in the correct format</t>
  </si>
  <si>
    <t>Part 1 - 65</t>
  </si>
  <si>
    <t>Withdrawal Indicator</t>
  </si>
  <si>
    <t>Alpha - "W"</t>
  </si>
  <si>
    <t>Value provided is not equal to "W"</t>
  </si>
  <si>
    <t>MCR19</t>
  </si>
  <si>
    <t>|Withdrawal Indicator provided is not in the correct format</t>
  </si>
  <si>
    <t>Start Date to End Date spans the period 05/04/YYYY to 06/04/YYYY</t>
  </si>
  <si>
    <t>MCR32</t>
  </si>
  <si>
    <t>|You have tried to submit service which spans 5th April, please re-submit service ensuring that there is a split at 05/04.</t>
  </si>
  <si>
    <t>MCR-008</t>
  </si>
  <si>
    <t>Part 1 - 99</t>
  </si>
  <si>
    <t>Invalid Establishment</t>
  </si>
  <si>
    <t>LA/Estab is closed at the  Start Date provided</t>
  </si>
  <si>
    <t>MCR33</t>
  </si>
  <si>
    <t>|The local authority number and establishment number provided do not match a valid school record on our database</t>
  </si>
  <si>
    <t>LA number provided is for an employer who is closed due to a boundary change</t>
  </si>
  <si>
    <t>MCR33a</t>
  </si>
  <si>
    <t>|The LA number is the new code but the dates are prior to the boundary change date. Please re-submit this service using the old LA code prior to the boundary change</t>
  </si>
  <si>
    <t>Part 1 - 59</t>
  </si>
  <si>
    <t>Local Authority Number</t>
  </si>
  <si>
    <t>Numeric - three digits</t>
  </si>
  <si>
    <t>Value has not been provided</t>
  </si>
  <si>
    <t>MCR33b</t>
  </si>
  <si>
    <t>|Local Authority Number has not been provided</t>
  </si>
  <si>
    <t>Value not equal to three numbers</t>
  </si>
  <si>
    <t>MCR33c</t>
  </si>
  <si>
    <t>|Local Authority Number provided is not in the correct format</t>
  </si>
  <si>
    <t>Part 1 - 60</t>
  </si>
  <si>
    <t>Establishment Number</t>
  </si>
  <si>
    <t>Numeric - four digits</t>
  </si>
  <si>
    <t>MCR33d</t>
  </si>
  <si>
    <t>|Establishment Number has not been provided</t>
  </si>
  <si>
    <t>Value not equal to four numbers</t>
  </si>
  <si>
    <t>MCR33e</t>
  </si>
  <si>
    <t>|Establishment Number provided is not in the correct format</t>
  </si>
  <si>
    <t>Part 1 - 100</t>
  </si>
  <si>
    <t>Permissions to submit data for school</t>
  </si>
  <si>
    <t>Payroll Provider - Header
LA/Estab in the files contract with the Payroll Provider is for a period after the start date provided</t>
  </si>
  <si>
    <t>MCR33f</t>
  </si>
  <si>
    <t>Part 1 - 70</t>
  </si>
  <si>
    <t>Overtime</t>
  </si>
  <si>
    <t>Numeric - 0.00</t>
  </si>
  <si>
    <t>Service indicator is part time (PTR or PTIC) and overtime value is greater than t90% of the part time earnings value</t>
  </si>
  <si>
    <t>MCR37a</t>
  </si>
  <si>
    <t>|Overtime value for part-time member is greater than 90% of the members monthly earnings</t>
  </si>
  <si>
    <t>Service indicator is full time (FT) and overtime value is greater than the annual full time salary value divided by 12</t>
  </si>
  <si>
    <t>MCR37b</t>
  </si>
  <si>
    <t>|Overtime value for full time member is greater than 50% of the members monthly earnings</t>
  </si>
  <si>
    <t>MCR37c</t>
  </si>
  <si>
    <t>|Overtime provided is a negative value</t>
  </si>
  <si>
    <t>MCR37d</t>
  </si>
  <si>
    <t>|Overtime provided is not in the correct format</t>
  </si>
  <si>
    <t>Value provided and Days excluded suggests all days out (equals days in the period)</t>
  </si>
  <si>
    <t>MCR37e</t>
  </si>
  <si>
    <t>|Overtime provided for a period where no days worked have been recorded</t>
  </si>
  <si>
    <t>Part 1 - 68</t>
  </si>
  <si>
    <t>Annual-Full Time Salary</t>
  </si>
  <si>
    <t>Numeric - 00000.00</t>
  </si>
  <si>
    <t>MCR38c</t>
  </si>
  <si>
    <t>|Annual Full-time Salary has not been provided</t>
  </si>
  <si>
    <t>Value contains non-numeric characters, doesn't contain two decimal places, or is a negative value</t>
  </si>
  <si>
    <t>MCR38d</t>
  </si>
  <si>
    <t>|Annual Full-time salary is not in the correct format</t>
  </si>
  <si>
    <t>End Date is before the Start Date</t>
  </si>
  <si>
    <t>MCR39a</t>
  </si>
  <si>
    <t>|End Date provided is before the Start Date provided</t>
  </si>
  <si>
    <t>Service indicator is part time (PTR or PTIC) and days excluded  or part-time earnings values not provided</t>
  </si>
  <si>
    <t>MCR41A</t>
  </si>
  <si>
    <t>|Part-time earnings have not been provided for part-time member</t>
  </si>
  <si>
    <t>Part 1 - 67</t>
  </si>
  <si>
    <t>Days Excluded</t>
  </si>
  <si>
    <t>Value provided greater than the number of days between the Start Date and End Date</t>
  </si>
  <si>
    <t>MCR41e</t>
  </si>
  <si>
    <t>|the number of Days Excluded provided is greater than the number of days for the service period</t>
  </si>
  <si>
    <t>Value provided that is greater than two digits, or contains non-numeric characters</t>
  </si>
  <si>
    <t>MCR41f</t>
  </si>
  <si>
    <t>|Days Excluded provided are not in the correct format</t>
  </si>
  <si>
    <t>Service Indicator is Part time and days excluded don't equal days in the period</t>
  </si>
  <si>
    <t>MCR41g</t>
  </si>
  <si>
    <t>|the number of Days Excluded provided for a Part-time member cannot be less the total service period</t>
  </si>
  <si>
    <t>Part 1 - 71</t>
  </si>
  <si>
    <t>Additional Pensionable Payments</t>
  </si>
  <si>
    <t>Value contains non-numeric characters or doesn't contain two decimal places</t>
  </si>
  <si>
    <t>MCR42a</t>
  </si>
  <si>
    <t>|Additional Pensionable Payments provided is not in the correct format</t>
  </si>
  <si>
    <t>MCR42b</t>
  </si>
  <si>
    <t>|Additional Pensionable Payments provided is a negative value</t>
  </si>
  <si>
    <t>Value greater than annual full time salary</t>
  </si>
  <si>
    <t>MCR42c</t>
  </si>
  <si>
    <t>|Additional Pensionable Payment is equal to or greater than the members Annual Full-Time Salary</t>
  </si>
  <si>
    <t>Part 1 - 101</t>
  </si>
  <si>
    <t>Permissions to submit MCR data for school</t>
  </si>
  <si>
    <t>Relevant Annual Return record for the employer on the service line, if available, MCR Data Assurance Comm Date field is blank or is not blank and greater than the start date of a service line for that employer</t>
  </si>
  <si>
    <t>MCR43</t>
  </si>
  <si>
    <t>|The employer relating to the local authority and establishment number provided does not have access to submit MCR data. Please contact the MCR Support Team.</t>
  </si>
  <si>
    <t>Part 1 - 102</t>
  </si>
  <si>
    <t>Submission Restriction due to Outstanding Errors</t>
  </si>
  <si>
    <t>Employer has a MCRUPDER or MCRTPERR error on Step 10 and hasn't been included in the submission</t>
  </si>
  <si>
    <t>MCR44</t>
  </si>
  <si>
    <t>|Your ability to submit MCR data for this employer has been suspended due to outstanding errors. Please contact the MCR Support Team.</t>
  </si>
  <si>
    <t>Value provided results in two times the number of pensionable days than in the service period. Value greater than = (365 X (PTE / FTE)) = two times the numbers of days between start and end date</t>
  </si>
  <si>
    <t>MCR57b</t>
  </si>
  <si>
    <t>|Part-time Earnings creates more than 2 times the number of pensionable days in the service period</t>
  </si>
  <si>
    <t>Part 1 - 66</t>
  </si>
  <si>
    <t>Full-time/Part-time Indicator</t>
  </si>
  <si>
    <t>Alpha - FT, PTR, PTIC</t>
  </si>
  <si>
    <t>Value provided not equal to "FT", "PTR" or "PTIC"</t>
  </si>
  <si>
    <t>MCR60</t>
  </si>
  <si>
    <t>|Full-time/Part-time Indicator is not in the correct format</t>
  </si>
  <si>
    <t>MCR60a</t>
  </si>
  <si>
    <t>|Full-time/Part-time Indicator has not been provided</t>
  </si>
  <si>
    <t>Value provided and service indicator is Full time (FT)</t>
  </si>
  <si>
    <t>MCR61b</t>
  </si>
  <si>
    <t>|Part-time earnings provided for Full-time member</t>
  </si>
  <si>
    <t>Full-time line provided for an establishment number equal to "0966" (supply). Can't work a full-time supply contract</t>
  </si>
  <si>
    <t>MCR68</t>
  </si>
  <si>
    <t>|Supply Service (0966) with Full Time Indicator</t>
  </si>
  <si>
    <t>Start Date minus date of birth, means the member is younger than 16 at the date of submission</t>
  </si>
  <si>
    <t>MCR92</t>
  </si>
  <si>
    <t>|Service provided for a member who is less than 16 years old at the service start date</t>
  </si>
  <si>
    <t>MCR-006</t>
  </si>
  <si>
    <t>Part 1 - 10</t>
  </si>
  <si>
    <t>Contributable Salary - Tier 4</t>
  </si>
  <si>
    <t>Field cannot be:
Blank</t>
  </si>
  <si>
    <t>MCRC10a</t>
  </si>
  <si>
    <t>|The total contributable salary for tier 4 has not been provided</t>
  </si>
  <si>
    <t>Field cannot:
Contain Alpha characters
be shown to less than or more than two decimal places (must be two decimal places)</t>
  </si>
  <si>
    <t>MCRC10b</t>
  </si>
  <si>
    <t>|The total contributable salary for tier 4 is not in the correct format</t>
  </si>
  <si>
    <t xml:space="preserve">
Value must be equal to the total amount of pensionable pay (actual pensionable pay plus pensionable overtime) for all members in tier 4 that are not "When Earned"</t>
  </si>
  <si>
    <t>MCRC10c</t>
  </si>
  <si>
    <t>|The total contributable salary for tier 4 does not match the total calculated for this tier from the member data provided</t>
  </si>
  <si>
    <t>Part 1 - 11</t>
  </si>
  <si>
    <t>Employer contributions - Tier 4</t>
  </si>
  <si>
    <t>MCRC11a</t>
  </si>
  <si>
    <t>|The total employer contributions for tier 4 has not been provided</t>
  </si>
  <si>
    <t>MCRC11b</t>
  </si>
  <si>
    <t>|The total employer contributions for tier 4 is not in the correct format</t>
  </si>
  <si>
    <t>Value must be equal to the total employer contributions for Tier 4 within a 0.02% tolerance plus or minus</t>
  </si>
  <si>
    <t>MCRC11c</t>
  </si>
  <si>
    <t>|The total employer contributions for tier 4 does not match the total calculated for this tier from the member data provided</t>
  </si>
  <si>
    <t>Part 1 - 12</t>
  </si>
  <si>
    <t>Member contributions - Tier 4</t>
  </si>
  <si>
    <t>MCRC12a</t>
  </si>
  <si>
    <t>|The total member contributions for tier 4 has not been provided</t>
  </si>
  <si>
    <t>MCRC12b</t>
  </si>
  <si>
    <t>Value must be equal to the total member contributions for Tier 4 within a 0.02% tolerance plus or minus</t>
  </si>
  <si>
    <t>MCRC12c</t>
  </si>
  <si>
    <t>|The total member contributions for tier 4 does not match the total calculated for this tier from the member data provided</t>
  </si>
  <si>
    <t>Part 1 - 13</t>
  </si>
  <si>
    <t>Contributable Salary - Tier 5</t>
  </si>
  <si>
    <t>MCRC13a</t>
  </si>
  <si>
    <t>|The total contributable salary for tier 5 has not been provided</t>
  </si>
  <si>
    <t>MCRC13b</t>
  </si>
  <si>
    <t>|The total contributable salary for tier 5 is not in the correct format</t>
  </si>
  <si>
    <t xml:space="preserve">
Value must be equal to the total amount of pensionable pay (actual pensionable pay plus pensionable overtime) for all members in tier 5 that are not "When Earned"</t>
  </si>
  <si>
    <t>MCRC13c</t>
  </si>
  <si>
    <t>|The total contributable salary for tier 5 does not match the total calculated for this tier from the member data provided</t>
  </si>
  <si>
    <t>Part 1 - 14</t>
  </si>
  <si>
    <t>Employer contributions - Tier 5</t>
  </si>
  <si>
    <t>MCRC14a</t>
  </si>
  <si>
    <t>|The total employer contributions for tier 5 has not been provided</t>
  </si>
  <si>
    <t>MCRC14b</t>
  </si>
  <si>
    <t>|The total employer contributions for tier 5 is not in the correct format</t>
  </si>
  <si>
    <t>Value must be equal to the total employer contributions for Tier 5 within a 0.02% tolerance plus or minus</t>
  </si>
  <si>
    <t>MCRC14c</t>
  </si>
  <si>
    <t>|The total employer contributions for tier 5 does not match the total calculated for this tier from the member data provided</t>
  </si>
  <si>
    <t>Part 1 - 15</t>
  </si>
  <si>
    <t>Member contributions - Tier 5</t>
  </si>
  <si>
    <t>MCRC15a</t>
  </si>
  <si>
    <t>|The total member contributions for tier 5 has not been provided</t>
  </si>
  <si>
    <t>MCRC15b</t>
  </si>
  <si>
    <t>Value must be equal to the total member contributions for Tier 5 within a 0.02% tolerance plus or minus</t>
  </si>
  <si>
    <t>MCRC15c</t>
  </si>
  <si>
    <t>|The total member contributions for tier 5 does not match the total calculated for this tier from the member data provided</t>
  </si>
  <si>
    <t>Part 1 - 16</t>
  </si>
  <si>
    <t>Contributable Salary - Tier 6</t>
  </si>
  <si>
    <t>MCRC16a</t>
  </si>
  <si>
    <t>|The total contributable salary for tier 6 has not been provided</t>
  </si>
  <si>
    <t>MCRC16b</t>
  </si>
  <si>
    <t>|The total contributable salary for tier 6 is not in the correct format</t>
  </si>
  <si>
    <t xml:space="preserve">
Value must be equal to the total amount of pensionable pay (actual pensionable pay plus pensionable overtime) for all members in tier 6 that are not "When Earned"</t>
  </si>
  <si>
    <t>MCRC16c</t>
  </si>
  <si>
    <t>|The total contributable salary for tier 6 does not match the total calculated for this tier from the member data provided</t>
  </si>
  <si>
    <t>Part 1 - 17</t>
  </si>
  <si>
    <t>Employer contributions - Tier 6</t>
  </si>
  <si>
    <t>MCRC17a</t>
  </si>
  <si>
    <t>|The total employer contributions for tier 6 has not been provided</t>
  </si>
  <si>
    <t>MCRC17b</t>
  </si>
  <si>
    <t>|The total employer contributions for tier 6 is not in the correct format</t>
  </si>
  <si>
    <t>Value must be equal to the total employer contributions for Tier 6 within a 0.02% tolerance plus or minus</t>
  </si>
  <si>
    <t>MCRC17c</t>
  </si>
  <si>
    <t>|The total employer contributions for tier 6 does not match the total calculated for this tier from the member data provided</t>
  </si>
  <si>
    <t>Part 1 - 18</t>
  </si>
  <si>
    <t>Member contributions - Tier 6</t>
  </si>
  <si>
    <t>MCRC18a</t>
  </si>
  <si>
    <t>|The total member contributions for tier 6 has not been provided</t>
  </si>
  <si>
    <t>MCRC18b</t>
  </si>
  <si>
    <t>Value must be equal to the total member contributions for Tier 6 within a 0.02% tolerance plus or minus</t>
  </si>
  <si>
    <t>MCRC18c</t>
  </si>
  <si>
    <t>|The total member contributions for tier 6 does not match the total calculated for this tier from the member data provided</t>
  </si>
  <si>
    <t>Part 1 - 19</t>
  </si>
  <si>
    <t>Contributable Salary - Tier Unassignable</t>
  </si>
  <si>
    <t>MCRC19a</t>
  </si>
  <si>
    <t>|The total contributable salary that cannot be assigned to a tier does not match the total calculated from the member data provided</t>
  </si>
  <si>
    <t>MCRC19b</t>
  </si>
  <si>
    <t>|The total contributable salary that cannot be assigned to a tier is not in the correct format</t>
  </si>
  <si>
    <t xml:space="preserve">
Value must be equal to the total amount of pensionable pay (actual pensionable pay plus pensionable overtime) for all members where the tier is not recognised that are not "When Earned"</t>
  </si>
  <si>
    <t>MCRC19c</t>
  </si>
  <si>
    <t>Part 1 - 1</t>
  </si>
  <si>
    <t>Contributable Salary - Tier 1</t>
  </si>
  <si>
    <t>MCRC1a</t>
  </si>
  <si>
    <t>|The total contributable salary for tier 1 has not been provided</t>
  </si>
  <si>
    <t>MCRC1b</t>
  </si>
  <si>
    <t>|The total contributable salary for tier 1 is not in the correct format</t>
  </si>
  <si>
    <t xml:space="preserve">
Value must be equal to the total amount of pensionable pay (actual pensionable pay plus pensionable overtime) for all members in tier 1 that are not "When Earned"</t>
  </si>
  <si>
    <t>MCRC1c</t>
  </si>
  <si>
    <t>|The total contributable salary for tier 1 does not match the total calculated for this tier from the member data provided</t>
  </si>
  <si>
    <t>Part 1 - 20</t>
  </si>
  <si>
    <t>Employer contributions - Unassignable</t>
  </si>
  <si>
    <t>MCRC20a</t>
  </si>
  <si>
    <t>|The total employer contributions that cannot be assigned to a tier is not in the correct format</t>
  </si>
  <si>
    <t>MCRC20b</t>
  </si>
  <si>
    <t>Value must be equal to the total employer contributions for a tier that isn't recognised within a 0.02% tolerance plus or minus</t>
  </si>
  <si>
    <t>MCRC20c</t>
  </si>
  <si>
    <t>|The total employer contributions that cannot be assigned to a tier does not match the total calculated from the member data provided</t>
  </si>
  <si>
    <t>Part 1 - 21</t>
  </si>
  <si>
    <t>Member contributions - Unassignable Tier</t>
  </si>
  <si>
    <t>MCRC21a</t>
  </si>
  <si>
    <t>|The total member contributions that cannot be assigned to a tier does not match the total calculated from the member data provided</t>
  </si>
  <si>
    <t>MCRC21b</t>
  </si>
  <si>
    <t>|The total member contributions that cannot be assigned to a tier is not in the correct format</t>
  </si>
  <si>
    <t>Value must be equal to the total member contributions for a tier that isn't recognised within a 0.02% tolerance plus or minus</t>
  </si>
  <si>
    <t>MCRC21c</t>
  </si>
  <si>
    <t>Part 1 - 22</t>
  </si>
  <si>
    <t>Contributable Salary - Total</t>
  </si>
  <si>
    <t>Field cannot:
Be blank</t>
  </si>
  <si>
    <t>MCRC22a</t>
  </si>
  <si>
    <t>|The total contributable salary has not been provided</t>
  </si>
  <si>
    <t>Field cannot:
Contain Alpha Characters
Be shown to less than or more than two decimal places (must be two decimal places)</t>
  </si>
  <si>
    <t>MCRC22b</t>
  </si>
  <si>
    <t>|The total contributable salary is not in the correct format</t>
  </si>
  <si>
    <t xml:space="preserve">Must be equal to the sum total of all the contributable salaries tier values (1 to unassignable tier) </t>
  </si>
  <si>
    <t>MCRC22c</t>
  </si>
  <si>
    <t>|The total contributable salary does not match the sum of the values provided for each tier and unassigned amount</t>
  </si>
  <si>
    <t>Part 1 - 23</t>
  </si>
  <si>
    <t>Employer Contributions - Total</t>
  </si>
  <si>
    <t>MCRC23a</t>
  </si>
  <si>
    <t>|The total employer contributions has not been provided</t>
  </si>
  <si>
    <t>MCRC23b</t>
  </si>
  <si>
    <t>|The total employer contributions is not in the correct format</t>
  </si>
  <si>
    <t>MCRC23c</t>
  </si>
  <si>
    <t>|The total employer contributions does not match the sum of the values provided for each tier and unassigned amount</t>
  </si>
  <si>
    <t>Part 1 - 24</t>
  </si>
  <si>
    <t>Member Contributions - Total</t>
  </si>
  <si>
    <t>MCRC24a</t>
  </si>
  <si>
    <t>|The total member contributions has not been provided</t>
  </si>
  <si>
    <t>MCRC24b</t>
  </si>
  <si>
    <t>|The total member contributions is not in the correct format</t>
  </si>
  <si>
    <t>MCRC24c</t>
  </si>
  <si>
    <t>|The total member contributions does not match the sum of the values provided for each tier and unassigned amount</t>
  </si>
  <si>
    <t>Part 1 - 25</t>
  </si>
  <si>
    <t>Additional Pension Contributions</t>
  </si>
  <si>
    <t>MCRC25a</t>
  </si>
  <si>
    <t>|The additional pension contributions total has not been provided</t>
  </si>
  <si>
    <t>MCRC25b</t>
  </si>
  <si>
    <t>|The additional pension contributions total is not in the correct format</t>
  </si>
  <si>
    <t>Must be equal to the sum total of all the additional pension contributions that aren't when earned within 0.02%</t>
  </si>
  <si>
    <t>MCRC25c</t>
  </si>
  <si>
    <t>|The additional pension contributions total does not match the total calculated from the member data provided</t>
  </si>
  <si>
    <t>Part 1 - 26</t>
  </si>
  <si>
    <t>Faster Accrual Contributions</t>
  </si>
  <si>
    <t>MCRC26a</t>
  </si>
  <si>
    <t>|The faster accrual contributions total has not been provided</t>
  </si>
  <si>
    <t>MCRC26b</t>
  </si>
  <si>
    <t>|The faster accrual contributions total is not in the correct format</t>
  </si>
  <si>
    <t>Must be equal to the sum total of all the Faster Accrual contributions that aren't when earned within 0.02%</t>
  </si>
  <si>
    <t>MCRC26c</t>
  </si>
  <si>
    <t>|The faster accrual contributions total does not match the total calculated from the member data provided</t>
  </si>
  <si>
    <t>Part 1 - 27</t>
  </si>
  <si>
    <t>AAB Buy-Out Contributions</t>
  </si>
  <si>
    <t>MCRC27b</t>
  </si>
  <si>
    <t>|The AAB buy-out contributions total is not in the correct format</t>
  </si>
  <si>
    <t>Must be equal to the sum total of all the AAB Buy-Out contributions that aren't when earned within 0.02%</t>
  </si>
  <si>
    <t>MCRC27c</t>
  </si>
  <si>
    <t>|The AAB buy-out contributions total does not match the total calculated from the member data provided</t>
  </si>
  <si>
    <t>Part 1 - 28</t>
  </si>
  <si>
    <t>Additional Contributions</t>
  </si>
  <si>
    <t>MCRC28a</t>
  </si>
  <si>
    <t>|The Additional contributions total has not been provided</t>
  </si>
  <si>
    <t>MCRC28b</t>
  </si>
  <si>
    <t>|The Additional contributions total is not in the correct format</t>
  </si>
  <si>
    <t>Must be equal to the sum total of all the Additional contributions that aren't when earned within 0.02%</t>
  </si>
  <si>
    <t>MCRC28c</t>
  </si>
  <si>
    <t>|The Additional contributions total does not match the total calculated from the member data provided</t>
  </si>
  <si>
    <t>Part 1 - 29</t>
  </si>
  <si>
    <t>Preston Contributions</t>
  </si>
  <si>
    <t>MCRC29a</t>
  </si>
  <si>
    <t>|The Preston contributions total has not been provided</t>
  </si>
  <si>
    <t>MCRC29b</t>
  </si>
  <si>
    <t>|The Preston contributions total is not in the correct format</t>
  </si>
  <si>
    <t>Must be equal to the sum total of all the Preston contributions that aren't when earned within 0.02%</t>
  </si>
  <si>
    <t>MCRC29c</t>
  </si>
  <si>
    <t>|The Preston contributions total does not match the total calculated from the member data provided</t>
  </si>
  <si>
    <t>Part 1 - 2</t>
  </si>
  <si>
    <t>Employer contributions - Tier 1</t>
  </si>
  <si>
    <t>MCRC2a</t>
  </si>
  <si>
    <t>|The total employer contributions for tier 1 has not been provided</t>
  </si>
  <si>
    <t>MCRC2b</t>
  </si>
  <si>
    <t>|The total employer contributions for tier 1 is not in the correct format</t>
  </si>
  <si>
    <t>Value must be equal to the total employer contributions for Tier 1 within a 0.02% tolerance plus or minus</t>
  </si>
  <si>
    <t>MCRC2c</t>
  </si>
  <si>
    <t>|The total employer contributions for tier 1 does not match the total calculated for this tier from the member data provided</t>
  </si>
  <si>
    <t>Part 1 - 30</t>
  </si>
  <si>
    <t>Total Extra Contributions</t>
  </si>
  <si>
    <t>MCRC30a</t>
  </si>
  <si>
    <t>|The extra contributions total has not been provided</t>
  </si>
  <si>
    <t>MCRC30b</t>
  </si>
  <si>
    <t>|The extra contributions total is not in the correct format</t>
  </si>
  <si>
    <t>Must be equal to the sum total of all the contributions that aren't when earned within 0.02%</t>
  </si>
  <si>
    <t>MCRC30c</t>
  </si>
  <si>
    <t>|The extra contributions total does not match the sum of the values provided for each of the different extra contribution types.</t>
  </si>
  <si>
    <t>Part 1 - 31</t>
  </si>
  <si>
    <t>Adjustments: Employer Contributions – Current Year</t>
  </si>
  <si>
    <t>MCRC31a</t>
  </si>
  <si>
    <t>|The total employer contribution adjustment for the current year has not been provided</t>
  </si>
  <si>
    <t>MCRC31b</t>
  </si>
  <si>
    <t>|The total employer contribution adjustment for the current year is not in the correct format</t>
  </si>
  <si>
    <t>Must be equal to the sum total of all the Employer contributions - Adjustment for the scheme year the submission is for within 0.02%</t>
  </si>
  <si>
    <t>MCRC31c</t>
  </si>
  <si>
    <t>|The total employer contribution adjustment for the current year does not match the total calculated from the member data provided</t>
  </si>
  <si>
    <t>Part 1 - 32</t>
  </si>
  <si>
    <t>Adjustments: Employer Contributions – Prior Years</t>
  </si>
  <si>
    <t>MCRC32a</t>
  </si>
  <si>
    <t>|The total employer contribution adjustment for prior years has not been provided</t>
  </si>
  <si>
    <t>MCRC32b</t>
  </si>
  <si>
    <t>|The total employer contribution adjustment for prior years is not in the correct format</t>
  </si>
  <si>
    <t>Must be equal to the sum total of all the Employer contributions - Adjustment for prior scheme years compared to the submission scheme year is for within 0.02%</t>
  </si>
  <si>
    <t>MCRC32c</t>
  </si>
  <si>
    <t>|The total employer contribution adjustment for prior years does not match the total calculated from the member data provided</t>
  </si>
  <si>
    <t>Part 1 - 33</t>
  </si>
  <si>
    <t>Adjustments: Member Contributions – Current Year</t>
  </si>
  <si>
    <t>MCRC33a</t>
  </si>
  <si>
    <t>|The total member contribution adjustment for the current year has not been provided</t>
  </si>
  <si>
    <t>MCRC33b</t>
  </si>
  <si>
    <t>|The total member contribution adjustment for the current year is not in the correct format</t>
  </si>
  <si>
    <t>Must be equal to the sum total of all the Member contributions - Adjustment for the scheme year the submission is for within 0.02%</t>
  </si>
  <si>
    <t>MCRC33c</t>
  </si>
  <si>
    <t>|The total member contribution adjustment for the current year does not match the total calculated from the member data provided</t>
  </si>
  <si>
    <t>Part 1 - 34</t>
  </si>
  <si>
    <t>Adjustments: Member Contributions – Prior Year</t>
  </si>
  <si>
    <t>MCRC34a</t>
  </si>
  <si>
    <t>|The total member contribution adjustment for the Prior year has not been provided</t>
  </si>
  <si>
    <t>MCRC34b</t>
  </si>
  <si>
    <t>|The total member contribution adjustment for the Prior year is not in the correct format</t>
  </si>
  <si>
    <t>Must be equal to the sum total of all the Member contributions - Adjustment for the scheme year prior to the one the MCR submission is for within 0.02%</t>
  </si>
  <si>
    <t>MCRC34c</t>
  </si>
  <si>
    <t>|The total member contribution adjustment for the Prior year does not match the total calculated from the member data provided</t>
  </si>
  <si>
    <t>Part 1 - 35</t>
  </si>
  <si>
    <t>Adjustments: Contribution Total – Current Year</t>
  </si>
  <si>
    <t>MCRC35a</t>
  </si>
  <si>
    <t>|The total contribution adjustment for the current year has not been provided</t>
  </si>
  <si>
    <t>MCRC35b</t>
  </si>
  <si>
    <t>|The total contribution adjustment for the current year is not in the correct format</t>
  </si>
  <si>
    <t>Must be equal to the sum total of all the employer and member contributions - Adjustment for the scheme year the submission is for within 0.02%</t>
  </si>
  <si>
    <t>MCRC35c</t>
  </si>
  <si>
    <t xml:space="preserve">|The total contribution adjustment for the current year does not match the sum of the values provided for the different contribution types. </t>
  </si>
  <si>
    <t>Part 1 - 36</t>
  </si>
  <si>
    <t>Adjustments: Contribution Total – Prior Years</t>
  </si>
  <si>
    <t>MCRC36a</t>
  </si>
  <si>
    <t>|The total contribution adjustment for prior years has not been provided</t>
  </si>
  <si>
    <t>MCRC36b</t>
  </si>
  <si>
    <t>|The total contribution adjustment for prior years is not in the correct format</t>
  </si>
  <si>
    <t>Must be equal to the sum total of all the employer and member contributions - Adjustment for the scheme year prior to the one the MCR submission is for within 0.02%</t>
  </si>
  <si>
    <t>MCRC36c</t>
  </si>
  <si>
    <t xml:space="preserve">|The total contribution adjustment for prior years does not match the sum of the values provided for the different contribution types. </t>
  </si>
  <si>
    <t>Part 1 - 37</t>
  </si>
  <si>
    <t>Adjustments: Additional Pension – Current Year</t>
  </si>
  <si>
    <t>MCRC37a</t>
  </si>
  <si>
    <t>|The total additional pension contribution adjustment for the current year has not been provided</t>
  </si>
  <si>
    <t>MCRC37b</t>
  </si>
  <si>
    <t>|The total additional pension contribution adjustment for the current year is not in the correct format</t>
  </si>
  <si>
    <t>Must be equal to the sum total of all the Additional Pension contributions - Adjustment for the scheme year the submission is for within 0.02%</t>
  </si>
  <si>
    <t>MCRC37c</t>
  </si>
  <si>
    <t>|The total additional pension contribution adjustment for the current year does not match the total calculated from the member data provided</t>
  </si>
  <si>
    <t>Part 1 - 38</t>
  </si>
  <si>
    <t>MCRC38a</t>
  </si>
  <si>
    <t>|The total additional pension contribution adjustment for prior years has not been provided</t>
  </si>
  <si>
    <t>MCRC38b</t>
  </si>
  <si>
    <t>|The total additional pension contribution adjustment for prior years is not in the correct format</t>
  </si>
  <si>
    <t>Must be equal to the sum total of all the additional pension contributions - Adjustment for the scheme year prior to the one the MCR submission is for within 0.02%</t>
  </si>
  <si>
    <t>MCRC38c</t>
  </si>
  <si>
    <t>|The total additional pension contribution adjustment for prior years does not match the total calculated from the member data provided</t>
  </si>
  <si>
    <t>Part 1 - 39</t>
  </si>
  <si>
    <t>Adjustments: Faster Accrual – Current Year</t>
  </si>
  <si>
    <t>MCRC39a</t>
  </si>
  <si>
    <t>|The total faster accrual contribution adjustment for the current year has not been provided</t>
  </si>
  <si>
    <t>MCRC39b</t>
  </si>
  <si>
    <t>|The total faster accrual contribution adjustment for the current year is not in the correct format</t>
  </si>
  <si>
    <t>Must be equal to the sum total of all the Faster Accrual contributions - Adjustment for the scheme year the submission is for within 0.02%</t>
  </si>
  <si>
    <t>MCRC39c</t>
  </si>
  <si>
    <t>|The total faster accrual contribution adjustment for the current year does not match the total calculated from the member data provided</t>
  </si>
  <si>
    <t>Part 1 - 3</t>
  </si>
  <si>
    <t>Member contributions - Tier 1</t>
  </si>
  <si>
    <t>MCRC3a</t>
  </si>
  <si>
    <t>|The total member contributions for tier 1 has not been provided</t>
  </si>
  <si>
    <t>MCRC3b</t>
  </si>
  <si>
    <t>Value must be equal to the total member contributions for Tier 1 within a 0.02% tolerance plus or minus</t>
  </si>
  <si>
    <t>MCRC3c</t>
  </si>
  <si>
    <t>|The total member contributions for tier 1 does not match the total calculated for this tier from the member data provided</t>
  </si>
  <si>
    <t>Part 1 - 40</t>
  </si>
  <si>
    <t>Adjustments: Faster Accrual – Prior Years</t>
  </si>
  <si>
    <t>MCRC40a</t>
  </si>
  <si>
    <t>|The total faster accrual contribution adjustment for prior years has not been provided</t>
  </si>
  <si>
    <t>MCRC40b</t>
  </si>
  <si>
    <t>|The total faster accrual contribution adjustment for prior years is not in the correct format</t>
  </si>
  <si>
    <t>Must be equal to the sum total of all the Faster Accrual contributions - Adjustment for the scheme year prior to the one the MCR submission is for within 0.02%</t>
  </si>
  <si>
    <t>MCRC40c</t>
  </si>
  <si>
    <t>|The total faster accrual contribution adjustment for prior years does not match the total calculated from the member data provided</t>
  </si>
  <si>
    <t>Part 1 - 41</t>
  </si>
  <si>
    <t>Adjustments: AAB Buy-Out – Current Year</t>
  </si>
  <si>
    <t>MCRC41a</t>
  </si>
  <si>
    <t>|The total AAB buy-out contribution adjustment for current years has not been provided</t>
  </si>
  <si>
    <t>MCRC41b</t>
  </si>
  <si>
    <t>|The total AAB buy-out contribution adjustment for current years is not in the correct format</t>
  </si>
  <si>
    <t>Must be equal to the sum total of all the AAB Buy-out contributions - Adjustment for the scheme year the submission is for within 0.02%</t>
  </si>
  <si>
    <t>MCRC41c</t>
  </si>
  <si>
    <t>|The total AAB buy-out contribution adjustment for current years does not match the total calculated from the member data provided</t>
  </si>
  <si>
    <t>Part 1 - 42</t>
  </si>
  <si>
    <t>Adjustments: AAB Buy-Out – Prior Years</t>
  </si>
  <si>
    <t>MCRC42a</t>
  </si>
  <si>
    <t>|The total AAB buy-out contribution adjustment for prior years has not been provided</t>
  </si>
  <si>
    <t>MCRC42b</t>
  </si>
  <si>
    <t>|The total AAB buy-out contribution adjustment for prior years is not in the correct format</t>
  </si>
  <si>
    <t>Must be equal to the sum total of all the AAB Buy-out contributions - Adjustment for the scheme year prior to the one the MCR submission is for within 0.02%</t>
  </si>
  <si>
    <t>MCRC42c</t>
  </si>
  <si>
    <t>|The total AAB buy-out contribution adjustment for prior years does not match the total calculated from the member data provided</t>
  </si>
  <si>
    <t>Part 1 - 43</t>
  </si>
  <si>
    <t>Adjustments: Additional Contributions – Current Year</t>
  </si>
  <si>
    <t>MCRC43a</t>
  </si>
  <si>
    <t>|The total additional contribution adjustment for the current year has not been provided</t>
  </si>
  <si>
    <t>MCRC43b</t>
  </si>
  <si>
    <t>|The total additional contribution adjustment for the current year is not in the correct format</t>
  </si>
  <si>
    <t>Must be equal to the sum total of all the Additional contributions - Adjustment for the scheme year the submission is for within 0.02%</t>
  </si>
  <si>
    <t>MCRC43c</t>
  </si>
  <si>
    <t>|The total additional contribution adjustment for the current year does not match the total calculated from the member data provided</t>
  </si>
  <si>
    <t>Part 1 - 44</t>
  </si>
  <si>
    <t>Adjustments: Additional Contributions – Prior Years</t>
  </si>
  <si>
    <t>MCRC44a</t>
  </si>
  <si>
    <t>|The total additional contribution adjustment for prior years has not been provided</t>
  </si>
  <si>
    <t>MCRC44b</t>
  </si>
  <si>
    <t>|The total additional contribution adjustment for prior years is not in the correct format</t>
  </si>
  <si>
    <t>Must be equal to the sum total of all the Additional contributions - Adjustment for the scheme year prior to the one the MCR submission is for within 0.02%</t>
  </si>
  <si>
    <t>MCRC44c</t>
  </si>
  <si>
    <t>|The total additional contribution adjustment for prior years does not match the total calculated from the member data provided</t>
  </si>
  <si>
    <t>Part 1 - 45</t>
  </si>
  <si>
    <t>Adjustments: Extra Contributions Total – Current Year</t>
  </si>
  <si>
    <t>MCRC45a</t>
  </si>
  <si>
    <t>|The total extra contributions adjustment for the current year has not been provided</t>
  </si>
  <si>
    <t>MCRC45b</t>
  </si>
  <si>
    <t>|The total extra contributions adjustment for the current year is not in the correct format</t>
  </si>
  <si>
    <t>Must be equal to the sum total of all the extra contributions - Adjustment for the scheme year the submission is for within 0.02%</t>
  </si>
  <si>
    <t>MCRC45c</t>
  </si>
  <si>
    <t xml:space="preserve">|The total extra contributions adjustment for the current year does not match the sum of the values provided for the different contribution types. </t>
  </si>
  <si>
    <t>Part 1 - 46</t>
  </si>
  <si>
    <t>Adjustments: Extra Contributions Total – Prior Years</t>
  </si>
  <si>
    <t>MCRC46a</t>
  </si>
  <si>
    <t>|The total extra contributions adjustment for prior years has not been provided</t>
  </si>
  <si>
    <t>MCRC46b</t>
  </si>
  <si>
    <t>|The total extra contributions adjustment for prior years is not in the correct format</t>
  </si>
  <si>
    <t>Must be equal to the sum total of all the extra contributions - Adjustment for the scheme year prior to the one the MCR submission is for within 0.02%</t>
  </si>
  <si>
    <t>MCRC46c</t>
  </si>
  <si>
    <t xml:space="preserve">|The total extra contributions adjustment for prior years does not match the sum of the values provided for the different contribution types. </t>
  </si>
  <si>
    <t>Part 1 - 47</t>
  </si>
  <si>
    <t>Total Contribution Payment</t>
  </si>
  <si>
    <t>MCRC47a</t>
  </si>
  <si>
    <t>|The total contribution payment has not been provided</t>
  </si>
  <si>
    <t>MCRC47b</t>
  </si>
  <si>
    <t>|The total contribution payment is not in the correct format</t>
  </si>
  <si>
    <t>Must be equal to the sum total of all the contribution total fields</t>
  </si>
  <si>
    <t>MCRC47c</t>
  </si>
  <si>
    <t xml:space="preserve">|The total contribution payment does not match the sum of the values provided for the different contribution and calculation types. </t>
  </si>
  <si>
    <t>Part 1 - 4</t>
  </si>
  <si>
    <t>Contributable Salary - Tier 2</t>
  </si>
  <si>
    <t>MCRC4a</t>
  </si>
  <si>
    <t>|The total contributable salary for tier 2 has not been provided</t>
  </si>
  <si>
    <t>MCRC4b</t>
  </si>
  <si>
    <t>|The total contributable salary for tier 2 is not in the correct format</t>
  </si>
  <si>
    <t xml:space="preserve">
Value must be equal to the total amount of pensionable pay (actual pensionable pay plus pensionable overtime) for all members in tier 2 that are not "When Earned"</t>
  </si>
  <si>
    <t>MCRC4c</t>
  </si>
  <si>
    <t>|The total contributable salary for tier 2 does not match the total calculated for this tier from the member data provided</t>
  </si>
  <si>
    <t>Part 1 - 5</t>
  </si>
  <si>
    <t>Employer contributions - Tier 2</t>
  </si>
  <si>
    <t>MCRC5a</t>
  </si>
  <si>
    <t>|The total employer contributions for tier 2 has not been provided</t>
  </si>
  <si>
    <t>MCRC5b</t>
  </si>
  <si>
    <t>|The total employer contributions for tier 2 is not in the correct format</t>
  </si>
  <si>
    <t>Value must be equal to the total employer contributions for Tier 2 within a 0.02% tolerance plus or minus</t>
  </si>
  <si>
    <t>MCRC5c</t>
  </si>
  <si>
    <t>|The total employer contributions for tier 2 does not match the total calculated for this tier from the member data provided</t>
  </si>
  <si>
    <t>Part 1 - 6</t>
  </si>
  <si>
    <t>Member contributions - Tier 2</t>
  </si>
  <si>
    <t>MCRC6a</t>
  </si>
  <si>
    <t>|The total member contributions for tier 2 has not been provided</t>
  </si>
  <si>
    <t>MCRC6b</t>
  </si>
  <si>
    <t>Value must be equal to the total member contributions for Tier 2 within a 0.02% tolerance plus or minus</t>
  </si>
  <si>
    <t>MCRC6c</t>
  </si>
  <si>
    <t>|The total member contributions for tier 2 does not match the total calculated for this tier from the member data provided</t>
  </si>
  <si>
    <t>Part 1 - 7</t>
  </si>
  <si>
    <t>Contributable Salary - Tier 3</t>
  </si>
  <si>
    <t>MCRC7a</t>
  </si>
  <si>
    <t>|The total contributable salary for tier 3 has not been provided</t>
  </si>
  <si>
    <t>MCRC7b</t>
  </si>
  <si>
    <t>|The total contributable salary for tier 3 is not in the correct format</t>
  </si>
  <si>
    <t xml:space="preserve">
Value must be equal to the total amount of pensionable pay (actual pensionable pay plus pensionable overtime) for all members in tier 3 that are not "When Earned"</t>
  </si>
  <si>
    <t>MCRC7c</t>
  </si>
  <si>
    <t>|The total contributable salary for tier 3 does not match the total calculated for this tier from the member data provided</t>
  </si>
  <si>
    <t>Part 1 - 8</t>
  </si>
  <si>
    <t>Employer contributions - Tier 3</t>
  </si>
  <si>
    <t>MCRC8a</t>
  </si>
  <si>
    <t>|The total employer contributions for tier 3 has not been provided</t>
  </si>
  <si>
    <t>MCRC8b</t>
  </si>
  <si>
    <t>|The total employer contributions for tier 3 is not in the correct format</t>
  </si>
  <si>
    <t>Value must be equal to the total employer contributions for Tier 3 within a 0.02% tolerance plus or minus</t>
  </si>
  <si>
    <t>MCRC8c</t>
  </si>
  <si>
    <t>|The total employer contributions for tier 3 does not match the total calculated for this tier from the member data provided</t>
  </si>
  <si>
    <t>Part 1 - 9</t>
  </si>
  <si>
    <t>Member contributions - Tier 3</t>
  </si>
  <si>
    <t>MCRC9a</t>
  </si>
  <si>
    <t>|The total member contributions for tier 3 has not been provided</t>
  </si>
  <si>
    <t>MCRC9b</t>
  </si>
  <si>
    <t>Value must be equal to the total member contributions for Tier 3 within a 0.02% tolerance plus or minus</t>
  </si>
  <si>
    <t>MCRC9c</t>
  </si>
  <si>
    <t>|The total member contributions for tier 3 does not match the total calculated for this tier from the member data provided</t>
  </si>
  <si>
    <t>Part 1 - 72</t>
  </si>
  <si>
    <t>Status Indicator</t>
  </si>
  <si>
    <t>Alpha - FL, OS</t>
  </si>
  <si>
    <t>Value provided and not equal to FL or OS</t>
  </si>
  <si>
    <t>MCRD1</t>
  </si>
  <si>
    <t>|Status Indicator provided is not in the correct format</t>
  </si>
  <si>
    <t>Part 1 - 81</t>
  </si>
  <si>
    <t>Value provided contains non-numeric characters, is negative of doesn't contain two decimal places</t>
  </si>
  <si>
    <t>MCRD10</t>
  </si>
  <si>
    <t>|Additional pension contributions value provided is not in the correct format</t>
  </si>
  <si>
    <t>Part 1 - 82</t>
  </si>
  <si>
    <t>MCRD11</t>
  </si>
  <si>
    <t>|Faster accrual contributions value provided is not in the correct format</t>
  </si>
  <si>
    <t>Part 1 - 83</t>
  </si>
  <si>
    <t>MCRD12</t>
  </si>
  <si>
    <t>|AAB Buy-Out  contributions value provided is not in the correct format</t>
  </si>
  <si>
    <t>Part 1 - 84</t>
  </si>
  <si>
    <t>MCRD13</t>
  </si>
  <si>
    <t>|Additional contributions value provided is not in the correct format</t>
  </si>
  <si>
    <t>Part 1 - 85</t>
  </si>
  <si>
    <t>Value provided for a When Earned line</t>
  </si>
  <si>
    <t>MCRD14a</t>
  </si>
  <si>
    <t>|Preston contributions value has been provided on a row of data that has been calculated using the 'When Earned' method</t>
  </si>
  <si>
    <t>MCRD14b</t>
  </si>
  <si>
    <t>|Preston contributions value provided is not in the correct format</t>
  </si>
  <si>
    <t>Part 1 - 73</t>
  </si>
  <si>
    <t>Calc Method for Contribution Tier</t>
  </si>
  <si>
    <t>Alpha - BK, WE</t>
  </si>
  <si>
    <t>Value provided and not equal to WE or BK</t>
  </si>
  <si>
    <t>MCRD2</t>
  </si>
  <si>
    <t>|Calc method for contribution tier provided is not in the correct format</t>
  </si>
  <si>
    <t>Part 1 - 74</t>
  </si>
  <si>
    <t>Contribution Calculation Date</t>
  </si>
  <si>
    <t>Value provided and not a recognised calendar date</t>
  </si>
  <si>
    <t>MCRD3a</t>
  </si>
  <si>
    <t>|Contribution Calculation Date provided is not in the correct format</t>
  </si>
  <si>
    <t>Value provided and is less than the Start Date</t>
  </si>
  <si>
    <t>MCRD3b</t>
  </si>
  <si>
    <t>|Contribution Calculation Date is before the start date provided for the row of data</t>
  </si>
  <si>
    <t>Value provided and greater than the submission month from the header</t>
  </si>
  <si>
    <t>MCRD3c</t>
  </si>
  <si>
    <t>|Contribution Calculation Date is after the last day of the month the submission relates to</t>
  </si>
  <si>
    <t>Value provided and Status Indicator not equal to WE</t>
  </si>
  <si>
    <t>MCRD3d</t>
  </si>
  <si>
    <t>|Contribution Calculation Date provided for a calculation method that is not when earned</t>
  </si>
  <si>
    <t>Part 1 -75</t>
  </si>
  <si>
    <t>Actual Pensionable Pay in the Pay Month</t>
  </si>
  <si>
    <t>MCRD4a</t>
  </si>
  <si>
    <t>|Actual pensionable pay in the pay month has not been provided</t>
  </si>
  <si>
    <t>Part 1 - 75</t>
  </si>
  <si>
    <t>Value provided contains non-numeric characters, is negative or doesn't contain two decimal places</t>
  </si>
  <si>
    <t>MCRD4b</t>
  </si>
  <si>
    <t>|Actual pensionable pay in the pay month provided is not in the correct format</t>
  </si>
  <si>
    <t xml:space="preserve">Value provided but the employer or member contributions or member contribution tier have not been provided so the pensionable pay can't be applied </t>
  </si>
  <si>
    <t>MCRD4c</t>
  </si>
  <si>
    <t>|Actual Pensionable pay in the pay month provided for a member where the pensionable pay cannot be applied as the contributions or tier has not been provided</t>
  </si>
  <si>
    <t>Part 1 - 76</t>
  </si>
  <si>
    <t>Pensionable Overtime Paid in the Pay Month</t>
  </si>
  <si>
    <t>MCRD5</t>
  </si>
  <si>
    <t>|Pensionable overtime paid in the pay month provided is not in the correct format</t>
  </si>
  <si>
    <t>Part 1 - 77</t>
  </si>
  <si>
    <t>Notional Pensionable Pay in the Pay Month</t>
  </si>
  <si>
    <t>Value is blank and Status Indicator is not blank (equals FL or OS)</t>
  </si>
  <si>
    <t>MCRD6a</t>
  </si>
  <si>
    <t>|Notional pensionable pay in the pay month has not been provided for a member identified on the submission as being on reduced pay due to family leave or occupational sick leave</t>
  </si>
  <si>
    <t>Value provided and Status Indicator is blank</t>
  </si>
  <si>
    <t>MCRD6b</t>
  </si>
  <si>
    <t>|Notional pensionable pay in the pay month has been provided for a member that has not been identified on the submission as being on reduced pay due to family leave or occupational sick leave</t>
  </si>
  <si>
    <t>MCRD6c</t>
  </si>
  <si>
    <t>|Notional pensionable pay in the pay month provided is not in the correct format</t>
  </si>
  <si>
    <t>Part 1 - 78</t>
  </si>
  <si>
    <t>Employer Contributions</t>
  </si>
  <si>
    <t>MCRD7a</t>
  </si>
  <si>
    <t>|An employer contributions value has not been provided for the member on the MCR submission</t>
  </si>
  <si>
    <t>MCRD7b</t>
  </si>
  <si>
    <t>|Employer contribution value provided is not in the correct format</t>
  </si>
  <si>
    <t>Value provided but the pensionable pay value is 0 so the employer contributions value cannot be validated</t>
  </si>
  <si>
    <t>MCRD7d</t>
  </si>
  <si>
    <t>|Employers contributions have been provided for a member with no pensionable pay</t>
  </si>
  <si>
    <t>Part 1 - 79</t>
  </si>
  <si>
    <t>Member Contributions</t>
  </si>
  <si>
    <t>MCRD8a</t>
  </si>
  <si>
    <t>|A member contributions value has not been provided for the member on the MCR submission</t>
  </si>
  <si>
    <t>MCRD8b</t>
  </si>
  <si>
    <t>|Member contribution value provided is not in the correct format</t>
  </si>
  <si>
    <t>Value provided but the pensionable pay value is 0 so the member contributions value cannot be validated</t>
  </si>
  <si>
    <t>MCRD8d</t>
  </si>
  <si>
    <t>|Member contributions have been provided for a member with no pensionable pay</t>
  </si>
  <si>
    <t>Part 1 - 80</t>
  </si>
  <si>
    <t>Member Contribution Tier</t>
  </si>
  <si>
    <t>Member contributions value provided on this row or another row for the same unique member qualifier and this field is blank</t>
  </si>
  <si>
    <t>MCRD9a</t>
  </si>
  <si>
    <t>|A member contribution tier value has not been provided for the member on the MCR submission</t>
  </si>
  <si>
    <t>Value provided contains non-numeric characters, greater than 5 characters or less than 1</t>
  </si>
  <si>
    <t>MCRD9b</t>
  </si>
  <si>
    <t>|Member contribution tier value provided is not in the correct format</t>
  </si>
  <si>
    <t xml:space="preserve">Value provided but there are no employer and/or member contributions for the service period. Member contributions tier should only be provided for members with some pensionable pay and contributions. </t>
  </si>
  <si>
    <t>MCRD9d</t>
  </si>
  <si>
    <t>|A member contribution tier has been provided when there are no employer and/or member contributions for the service period</t>
  </si>
  <si>
    <t>Part 1 - 58</t>
  </si>
  <si>
    <t>Email Address</t>
  </si>
  <si>
    <t>Alpha Numeric</t>
  </si>
  <si>
    <t>Value provided is not valid</t>
  </si>
  <si>
    <t>MCRM10</t>
  </si>
  <si>
    <t>|Email Address provided is not in the correct format</t>
  </si>
  <si>
    <t>MCR-009</t>
  </si>
  <si>
    <t>Part 1 - 104</t>
  </si>
  <si>
    <t>Identifying Hartlink Record - National Insurance Number</t>
  </si>
  <si>
    <t>NiNo provided matches a known record but Date of Births don't match</t>
  </si>
  <si>
    <t>MCRM11a</t>
  </si>
  <si>
    <t>|Existing record(s) can be found on our system using National Insurance Number provided but we are unable to match this with the other personal data provided</t>
  </si>
  <si>
    <t>Multiple records with the same NiNo and Date of Birth</t>
  </si>
  <si>
    <t>MCRM11b</t>
  </si>
  <si>
    <t>|Multiple records already exist on our system matching the member information provided, please contact us to help identify the correct record to use</t>
  </si>
  <si>
    <t>Part 1 - 105</t>
  </si>
  <si>
    <t xml:space="preserve">Identifying Hartlink Record - without National Insurance Number </t>
  </si>
  <si>
    <t>Forename, Surname, Date of Birth, gender and member class match when checked together match multiple records</t>
  </si>
  <si>
    <t>MCRM12a</t>
  </si>
  <si>
    <t>|We have found multiple records on our system that match the members name and date of birth provided, however none of these records contain a National Insurance number that matches the one provided. Please contact us to help identify the correct record to use.</t>
  </si>
  <si>
    <t>Forename, Surname, Date of Birth, gender and member class match when checked together match a single record but NiNo doesn't match</t>
  </si>
  <si>
    <t>MCRM12b</t>
  </si>
  <si>
    <t>|We have found a record on our system that matches the members name and date of birth provided, however the National Insurance number does not match the one provided. Please contact us to help identify if this is the correct record to use.</t>
  </si>
  <si>
    <t>Part 1 - 49</t>
  </si>
  <si>
    <t>Record Action</t>
  </si>
  <si>
    <t>Alpha - A, D, U</t>
  </si>
  <si>
    <t>Field must be provided, can't be blank</t>
  </si>
  <si>
    <t>MCRM1a</t>
  </si>
  <si>
    <t>|Record Action has not been provided</t>
  </si>
  <si>
    <t>Must equal A, U or D</t>
  </si>
  <si>
    <t>MCRM1b</t>
  </si>
  <si>
    <t>|Record Action is not in the correct format</t>
  </si>
  <si>
    <t>If it is equal to "D" the line must be "When Earned"</t>
  </si>
  <si>
    <t>MCRM1c</t>
  </si>
  <si>
    <t>|Record Action equals 'D' but the information provided does not meet the conditions required for this action</t>
  </si>
  <si>
    <t>Part 1 - 50</t>
  </si>
  <si>
    <t>Error Number</t>
  </si>
  <si>
    <t>Not equal to 8 characters</t>
  </si>
  <si>
    <t>MCRM2a</t>
  </si>
  <si>
    <t>|Error Number provided is not in the correct format</t>
  </si>
  <si>
    <t>MCRUPDER or MCRTPERR error number cannot be found for the Employer and/or Member</t>
  </si>
  <si>
    <t>MCRM2b</t>
  </si>
  <si>
    <t>|The Error Number provided for this row of data cannot be found or does not relate to the member you have provided it for</t>
  </si>
  <si>
    <t>Part 1 - 51</t>
  </si>
  <si>
    <t>Teachers' Reference Number</t>
  </si>
  <si>
    <t>Numeric - 7 digits</t>
  </si>
  <si>
    <t>MCRM3a</t>
  </si>
  <si>
    <t>|Teacher's Reference Number has not been provided</t>
  </si>
  <si>
    <t>Value contains alpha or special characters</t>
  </si>
  <si>
    <t>MCRM3b</t>
  </si>
  <si>
    <t>|Teacher's Reference Number provided is not in the correct format</t>
  </si>
  <si>
    <t>Not exactly 7 digits</t>
  </si>
  <si>
    <t>MCRM3c</t>
  </si>
  <si>
    <t>|Teacher's Reference Number must be 7 digits</t>
  </si>
  <si>
    <t>Part 1 - 103</t>
  </si>
  <si>
    <t xml:space="preserve">Identifying Hartlink Record - Teacher's Reference Number </t>
  </si>
  <si>
    <t>Teachers pensions reference number provided doesn't equal a recognised number on Workflow</t>
  </si>
  <si>
    <t>MCRM3d</t>
  </si>
  <si>
    <t>|The teacher's reference number provided does not relate to a member record on our system</t>
  </si>
  <si>
    <t>Teachers pensions reference number provided doesn't match a member record (Class isn’t equal to M)</t>
  </si>
  <si>
    <t>MCRM3e</t>
  </si>
  <si>
    <t>|The teacher's reference number provided relates to a record of an invalid class to accept service and contributions</t>
  </si>
  <si>
    <t>Part 1 - 52</t>
  </si>
  <si>
    <t>National Insurance Number</t>
  </si>
  <si>
    <t>Alpha Numeric
AA123456A</t>
  </si>
  <si>
    <t>MCRM4a</t>
  </si>
  <si>
    <t>|National Insurance Number has not been provided</t>
  </si>
  <si>
    <t>Value not equal to 9 digits and doesn't start with two letters, then 6 numbers and end with a letter. Certain letters must be used.
Can begin "QQ" when TP reference number equals "0000000"</t>
  </si>
  <si>
    <t>MCRM4b</t>
  </si>
  <si>
    <t>|National Insurance number is not in the correct format</t>
  </si>
  <si>
    <t>Part 1 - 106</t>
  </si>
  <si>
    <t xml:space="preserve">Mismatched Data -  National Insurance Number </t>
  </si>
  <si>
    <t>NiNo provided doesn't match the identified TP Record</t>
  </si>
  <si>
    <t>MCRM4c</t>
  </si>
  <si>
    <t>|National Insurance number provided does not match our records</t>
  </si>
  <si>
    <t>Members current NiNo begins QQ and the NiNo they have provided to update this equals another records NiNo</t>
  </si>
  <si>
    <t>MCRM4d</t>
  </si>
  <si>
    <t>|Our record holds a Temporary National Insurance number however we are unable to update our record to the show the National Insurance Number you have provided as this already exists on another member's record. Please check your details and if correct please update this member's National Insurance Number via the Employer Portal before re-submitting the file</t>
  </si>
  <si>
    <t>Part 1 - 107</t>
  </si>
  <si>
    <t xml:space="preserve">Submission Restriction -  National Insurance Number </t>
  </si>
  <si>
    <t>QQNINORS flag has expired and the employer is still using the QQ NiNo</t>
  </si>
  <si>
    <t>MCRM4e</t>
  </si>
  <si>
    <t>|The administrative National Insurance Number provided has not been corrected to a HMRC generated National Insurance Number within the expected timeframes. Please contact the MCR support team if you are not able to supply this on your submission</t>
  </si>
  <si>
    <t>Part 1 - 53</t>
  </si>
  <si>
    <t>Forename(s)</t>
  </si>
  <si>
    <t>MCRM5a</t>
  </si>
  <si>
    <t>|Forename(s) provided is not in the correct format</t>
  </si>
  <si>
    <t>Part 1 - 108</t>
  </si>
  <si>
    <t>Mismatched Data - Forename(s)</t>
  </si>
  <si>
    <t>Forename doesn't equal surname in the file and Forename equals surname on the identified members record</t>
  </si>
  <si>
    <t>MCRM5c</t>
  </si>
  <si>
    <t>|Forename(s) provided matches the Surname we currently hold on record</t>
  </si>
  <si>
    <t>Part 1 - 54</t>
  </si>
  <si>
    <t>Surname</t>
  </si>
  <si>
    <t>MCRM6a</t>
  </si>
  <si>
    <t>|Surname provided is not in the correct format</t>
  </si>
  <si>
    <t>Value contains numeric characters</t>
  </si>
  <si>
    <t>MCRM6b</t>
  </si>
  <si>
    <t>Part 1 - 109</t>
  </si>
  <si>
    <t>Mismatched Data - Surname</t>
  </si>
  <si>
    <t>Surname doesn't equal forename in the file and surname equals forename on the identified members record</t>
  </si>
  <si>
    <t>MCRM6c</t>
  </si>
  <si>
    <t>|Surname provided matches the Forename(s) we currently hold on record</t>
  </si>
  <si>
    <t>Part 1 - 55</t>
  </si>
  <si>
    <t>Gender</t>
  </si>
  <si>
    <t>MCRM7a</t>
  </si>
  <si>
    <t>|Gender has not been provided</t>
  </si>
  <si>
    <t>Value not equal to M or F</t>
  </si>
  <si>
    <t>MCRM7b</t>
  </si>
  <si>
    <t>|Gender provided is not in the correct format</t>
  </si>
  <si>
    <t>Part 1 - 56</t>
  </si>
  <si>
    <t>Date of Birth</t>
  </si>
  <si>
    <t>MCRM8a</t>
  </si>
  <si>
    <t>|Date of Birth has not been provided</t>
  </si>
  <si>
    <t>Value not equal to 8 numbers</t>
  </si>
  <si>
    <t>MCRM8b</t>
  </si>
  <si>
    <t>|Date of Birth provided is not in the correct format</t>
  </si>
  <si>
    <t>Part 1 - 110</t>
  </si>
  <si>
    <t>Mismatched Data - Date of Birth</t>
  </si>
  <si>
    <t>Date of Birth doesn't match the identified records Date of Birth</t>
  </si>
  <si>
    <t>MCRM8c</t>
  </si>
  <si>
    <t>|Date of Birth does not match our records</t>
  </si>
  <si>
    <t>Part 1 - 57</t>
  </si>
  <si>
    <t>Address Details</t>
  </si>
  <si>
    <t>Address lines 1 &amp; 2 and Postcode are blank</t>
  </si>
  <si>
    <t>MCRM9a</t>
  </si>
  <si>
    <t>|All mandatory address details have not been provided</t>
  </si>
  <si>
    <t>Postcode not equal to OVSA or a valid postcode</t>
  </si>
  <si>
    <t>MCRM9b</t>
  </si>
  <si>
    <t>|Postcode provided is not in the correct format</t>
  </si>
  <si>
    <t>Part 1 - 86</t>
  </si>
  <si>
    <t>Employer Contributions - Previously Paid</t>
  </si>
  <si>
    <t>No unless When Earned</t>
  </si>
  <si>
    <t>Service line is "When Earned" but previously paid field is blank</t>
  </si>
  <si>
    <t>MCRD15a</t>
  </si>
  <si>
    <t>|An employer contributions previously paid value has not been provided for the when earned calculation for the member on the MCR submission</t>
  </si>
  <si>
    <t>Service line is not "When Earned" but previously paid field is not blank</t>
  </si>
  <si>
    <t>MCRD15b</t>
  </si>
  <si>
    <t>|An employer contributions previously paid value has been provided for the member on the MCR submission, when the calculation type is not ‘When Earned'</t>
  </si>
  <si>
    <t>Value provided not in the correct format</t>
  </si>
  <si>
    <t>MCRD15c</t>
  </si>
  <si>
    <t>|Employer contributions previously paid value provided is not in the correct format</t>
  </si>
  <si>
    <t>Part 1 - 87</t>
  </si>
  <si>
    <t>Member Contributions - Previously Paid</t>
  </si>
  <si>
    <t>MCRD16a</t>
  </si>
  <si>
    <t>|A member contributions previously paid value has not been provided for the when earned calculation for the member on the MCR submission</t>
  </si>
  <si>
    <t>MCRD16b</t>
  </si>
  <si>
    <t>|A member contributions previously paid value has been provided for the member on the MCR submission, when the calculation type is not ‘When Earned'</t>
  </si>
  <si>
    <t>MCRD16c</t>
  </si>
  <si>
    <t>|Member contributions previously paid value provided is not in the correct format</t>
  </si>
  <si>
    <t>Part 1 - 88</t>
  </si>
  <si>
    <t>Additional Pension Contributions - Previously Paid</t>
  </si>
  <si>
    <t>Service line is "When Earned",  the related what should have been paid field is not blank and the previously paid field is blank</t>
  </si>
  <si>
    <t>MCRD17a</t>
  </si>
  <si>
    <t>|An additional pension contributions previously paid value has not been provided for the when earned calculation for the member on the MCR submission</t>
  </si>
  <si>
    <t>MCRD17b</t>
  </si>
  <si>
    <t>|An additional pension contributions previously paid value has been provided for the member on the MCR submission, when the calculation type is not ‘When Earned'</t>
  </si>
  <si>
    <t>MCRD17c</t>
  </si>
  <si>
    <t>|Additional pension contributions previously paid value provided is not in the correct format</t>
  </si>
  <si>
    <t>Part 1 - 89</t>
  </si>
  <si>
    <t>Faster Accrual Contributions - Previously Paid</t>
  </si>
  <si>
    <t>MCRD18a</t>
  </si>
  <si>
    <t>|A faster accrual contributions previously paid value has not been provided for the when earned calculation for the member on the MCR submission</t>
  </si>
  <si>
    <t>MCRD18b</t>
  </si>
  <si>
    <t>|A faster accrual contributions previously paid value has been provided for the member on the MCR submission, when the calculation type is not ‘When Earned'</t>
  </si>
  <si>
    <t>MCRD18c</t>
  </si>
  <si>
    <t>|Faster accrual contributions previously paid value provided is not in the correct format</t>
  </si>
  <si>
    <t>Part 1 - 90</t>
  </si>
  <si>
    <t>AAB Buy-Out Contributions - Previously Paid</t>
  </si>
  <si>
    <t>MCRD19a</t>
  </si>
  <si>
    <t>|An AAB buy-out contributions previously paid value has not been provided for the when earned calculation for the member on the MCR submission</t>
  </si>
  <si>
    <t>MCRD19b</t>
  </si>
  <si>
    <t>|An AAB buy-out contributions previously paid value has been provided for the member on the MCR submission, when the calculation type is not ‘When Earned’</t>
  </si>
  <si>
    <t>MCRD19c</t>
  </si>
  <si>
    <t>|AAB buy-out contributions previously paid value provided is not in the correct format</t>
  </si>
  <si>
    <t>Part 1 - 91</t>
  </si>
  <si>
    <t>Additional Contributions - Previously Paid</t>
  </si>
  <si>
    <t>MCRD20a</t>
  </si>
  <si>
    <t>|An additional contributions previously paid value has not been provided for the when earned calculation for the member on the MCR submission</t>
  </si>
  <si>
    <t>MCRD20b</t>
  </si>
  <si>
    <t>|An additional contributions previously paid value has been provided for the member on the MCR submission, when the calculation type is not ‘When Earned’</t>
  </si>
  <si>
    <t>MCRD20c</t>
  </si>
  <si>
    <t>|Additional contributions previously paid value provided is not in the correct format</t>
  </si>
  <si>
    <t>Part 1 - 92</t>
  </si>
  <si>
    <t>Employer Contributions - Adjustment</t>
  </si>
  <si>
    <t>Service line is "When Earned",  the related what should have been paid field is not blank and the adjustment is blank</t>
  </si>
  <si>
    <t>MCRD21a</t>
  </si>
  <si>
    <t>|An employer contributions adjustment value has not been provided for the when earned calculation for the member on the MCR submission</t>
  </si>
  <si>
    <t>Service line is not "When Earned" but adjustment field is not blank</t>
  </si>
  <si>
    <t>MCRD21b</t>
  </si>
  <si>
    <t>|An employer contributions adjustment value has been provided for the member on the MCR submission, when the calculation type is not ‘When Earned’</t>
  </si>
  <si>
    <t>MCRD21c</t>
  </si>
  <si>
    <t>|Employer contributions adjustment value provided is not in the correct format</t>
  </si>
  <si>
    <t>Part 1 - 93</t>
  </si>
  <si>
    <t>Member Contributions - Adjustment</t>
  </si>
  <si>
    <t>MCRD22a</t>
  </si>
  <si>
    <t>|A member contributions adjustment value has not been provided for the when earned calculation for the member on the MCR submission</t>
  </si>
  <si>
    <t>MCRD22b</t>
  </si>
  <si>
    <t>|A member contributions adjustment value has been provided for the member on the MCR submission, when the calculation type is not ‘When Earned’</t>
  </si>
  <si>
    <t>MCRD22c</t>
  </si>
  <si>
    <t>|Member contributions adjustment value provided is not in the correct format</t>
  </si>
  <si>
    <t>Part 1 - 94</t>
  </si>
  <si>
    <t>Additional Pension Contributions - Adjustment</t>
  </si>
  <si>
    <t>MCRD23a</t>
  </si>
  <si>
    <t>|An additional pension contributions adjustment value has not been provided for the when earned calculation for the member on the MCR submission</t>
  </si>
  <si>
    <t>MCRD23b</t>
  </si>
  <si>
    <t>|An additional pension contributions adjustment value has been provided for the member on the MCR submission, when the calculation type is not ‘When Earned’</t>
  </si>
  <si>
    <t>MCRD23c</t>
  </si>
  <si>
    <t>|Additional pension contributions adjustment value provided is not in the correct format</t>
  </si>
  <si>
    <t>Part 1 - 95</t>
  </si>
  <si>
    <t>Faster Accrual Contributions - Adjustment</t>
  </si>
  <si>
    <t>MCRD24a</t>
  </si>
  <si>
    <t>|A faster accrual contributions adjustment value has not been provided for the when earned calculation for the member on the MCR submission</t>
  </si>
  <si>
    <t>MCRD24b</t>
  </si>
  <si>
    <t>|A faster accrual contributions adjustment value has been provided for the member on the MCR submission, when the calculation type is not ‘When Earned’</t>
  </si>
  <si>
    <t>MCRD24c</t>
  </si>
  <si>
    <t>|Faster accrual contributions adjustment value provided is not in the correct format</t>
  </si>
  <si>
    <t>Part 1 - 96</t>
  </si>
  <si>
    <t>AAB Buy-Out Contributions - Adjustment</t>
  </si>
  <si>
    <t>MCRD25a</t>
  </si>
  <si>
    <t>|An AAB buy-out contributions adjustment value has not been provided for the when earned calculation for the member on the MCR submission</t>
  </si>
  <si>
    <t>MCRD25b</t>
  </si>
  <si>
    <t>|An AAB buy-out contributions adjustment value has been provided for the member on the MCR submission, when the calculation type is not ‘When Earned’</t>
  </si>
  <si>
    <t>MCRD25c</t>
  </si>
  <si>
    <t>|AAB buy-out contributions adjustment value provided is not in the correct format</t>
  </si>
  <si>
    <t>Part 1 - 97</t>
  </si>
  <si>
    <t>Additional Contributions  - Adjustment</t>
  </si>
  <si>
    <t>MCRD26a</t>
  </si>
  <si>
    <t>|An additional contributions adjustment value has not been provided for the when earned calculation for the member on the MCR submission</t>
  </si>
  <si>
    <t>MCRD26b</t>
  </si>
  <si>
    <t>|An additional contributions adjustment value has been provided for the member on the MCR submission, when the calculation type is not ‘When Earned’</t>
  </si>
  <si>
    <t>MCRD26c</t>
  </si>
  <si>
    <t>|Additional contributions adjustment value provided is not in the correct format</t>
  </si>
  <si>
    <t>MCR-018</t>
  </si>
  <si>
    <t>Part 2 - 1</t>
  </si>
  <si>
    <t>WARNING</t>
  </si>
  <si>
    <t>Sum of employer contributions for a when paid member is not correct within a 0.02% tolerance</t>
  </si>
  <si>
    <t>MCRD7c</t>
  </si>
  <si>
    <t>|The Employer Contributions Deduction for this unique employment for the member does not match our expected value</t>
  </si>
  <si>
    <t>Part 2 - 2</t>
  </si>
  <si>
    <t>Sum of member contributions for a when paid member is not correct within a 0.02% tolerance</t>
  </si>
  <si>
    <t>MCRD8c</t>
  </si>
  <si>
    <t>|The Member Contributions Deduction for this unique employment for the member does not match our expected value</t>
  </si>
  <si>
    <t>Part 2 - 3</t>
  </si>
  <si>
    <t>Member Contributions Tier</t>
  </si>
  <si>
    <t>The member contribution tier doesn't equal the expected tier</t>
  </si>
  <si>
    <t>MCRD9c</t>
  </si>
  <si>
    <t>|The Member Contributions Tier for this unique employment for the member does not match our expected value</t>
  </si>
  <si>
    <t>Part 2 - 4</t>
  </si>
  <si>
    <t>Employer Contributions Adjustments</t>
  </si>
  <si>
    <t>Sum of Employer Contribution Adjustments for a when earned member is not correct within a 0.02% tolerance</t>
  </si>
  <si>
    <t>MCRD21d</t>
  </si>
  <si>
    <t>|The Employer Contributions Adjustment for this unique employment for the member does not match our expected value</t>
  </si>
  <si>
    <t>Part 2 - 5</t>
  </si>
  <si>
    <t>Member Contributions Adjustments</t>
  </si>
  <si>
    <t>Sum of Member Contribution Adjustments for a when earned member is not correct within a 0.02% tolerance (Should have paid minus previously paid = Adjustment + or - 0.02%)</t>
  </si>
  <si>
    <t>MCRD22d</t>
  </si>
  <si>
    <t>|The Member Contributions Adjustment for this unique employment for the member does not match our expected value</t>
  </si>
  <si>
    <t>Part 2 - 6</t>
  </si>
  <si>
    <t>Additional  Contributions Adjustments</t>
  </si>
  <si>
    <t>Sum of Additional Pension contributions adjustments for a when earned member is not correct within a 0.02% tolerance (Should have paid minus previously paid = Adjustment + or - 0.02%)</t>
  </si>
  <si>
    <t>MCRD23d</t>
  </si>
  <si>
    <t>|The Additional Pension Contributions Adjustment for this unique employment for the member does not match our expected value</t>
  </si>
  <si>
    <t>Part 2 - 7</t>
  </si>
  <si>
    <t>Faster Accrual Contributions Adjustments</t>
  </si>
  <si>
    <t>Sum of Faster Accrual contributions adjustments for a when earned member is not correct within a 0.02% tolerance (Should have paid minus previously paid = Adjustment + or - 0.02%)</t>
  </si>
  <si>
    <t>MCRD24d</t>
  </si>
  <si>
    <t>|The Faster Accrual Contributions Adjustment for this unique employment for the member does not match our expected value</t>
  </si>
  <si>
    <t>Part 2 - 8</t>
  </si>
  <si>
    <t>AAB Buy-Out Contributions Adjustments</t>
  </si>
  <si>
    <t>MCRD25d</t>
  </si>
  <si>
    <t>|The AAB Buy-Out Contributions Adjustment for this unique employment for the member does not match our expected value</t>
  </si>
  <si>
    <t>Part 2 - 9</t>
  </si>
  <si>
    <t>Additional Contributions Adjustments</t>
  </si>
  <si>
    <t>Sum of Additional Contributions adjustments for a when earned member is not correct within a 0.02% tolerance (Should have paid minus previously paid = Adjustment + or - 0.02%)</t>
  </si>
  <si>
    <t>MCRD26d</t>
  </si>
  <si>
    <t>|The Additional Contributions Adjustment for this unique employment for the member does not match our expected value</t>
  </si>
  <si>
    <t>Part 2 - 10</t>
  </si>
  <si>
    <t>Pensionable Pay for a member who is Opted Out</t>
  </si>
  <si>
    <t>Pensionable pay has been provided for a period of pensionable employment in which the members according to our records is opted out</t>
  </si>
  <si>
    <t>MCRD27</t>
  </si>
  <si>
    <t>|Pensionable Pay has been provided to include in the contribution calculation for a member during a period in which they are Opted Out of the scheme according to our records.</t>
  </si>
  <si>
    <t>Part 2 - 11</t>
  </si>
  <si>
    <t>Pensionable Pay for a member who is Opted In</t>
  </si>
  <si>
    <t>No Pensionable pay has been provided for a period of pensionable employment in which the members according to our records is opted in</t>
  </si>
  <si>
    <t>MCRD28</t>
  </si>
  <si>
    <t>|No Pensionable Pay has been provided to include in the contribution calculation for a member during a period in which they are Opted In to the scheme according to our records.</t>
  </si>
  <si>
    <t>Part 2 - 12</t>
  </si>
  <si>
    <t>Pensionable Overtime Included for a member in the Final Salary Scheme</t>
  </si>
  <si>
    <t>Pensionable overtime has been provided for a member for a period of service in which they are in a Final Salary Scheme. Pensionable overtime is only pensionable in the Career Average Scheme.</t>
  </si>
  <si>
    <t>MCRD29</t>
  </si>
  <si>
    <t>|Pensionable Overtime have been included in the contribution calculation for a member during a period in which they are in the Final Salary section of the scheme.</t>
  </si>
  <si>
    <t>Part 2 - 13</t>
  </si>
  <si>
    <t>Pensionable Pay for a member who is over 70 before 01/01/2007</t>
  </si>
  <si>
    <t>Pensionable pay provided for a period of service prior to 01/01/2007 and after the members 70th birthday. This period should contain no pensionable pay as the member is no longer in pensionable service</t>
  </si>
  <si>
    <t>MCRD30</t>
  </si>
  <si>
    <t>|Pensionable Pay has been provided to include in the contribution calculation for a period of employment after the member’s 70th Birthday, with is a non-pensionable period of employment.</t>
  </si>
  <si>
    <t>Part 2 - 14</t>
  </si>
  <si>
    <t>Pensionable Pay for a member who is over 75 on or after 01/01/2007</t>
  </si>
  <si>
    <t>Pensionable pay provided for a period of service on or after 01/01/2007 and after the members 75th birthday. This period should contain no pensionable pay as the member is no longer in pensionable service</t>
  </si>
  <si>
    <t>MCRD31</t>
  </si>
  <si>
    <t>|Pensionable Pay has been provided to include in the contribution calculation for a period of employment after the member’s 75th Birthday, with is a non-pensionable period of employment.</t>
  </si>
  <si>
    <t>Part 2 - 15</t>
  </si>
  <si>
    <t>Pensionable Pay for a member who has over 45 years’ service</t>
  </si>
  <si>
    <t>Pensionable pay provided for a member in the final salary scheme and has over 45 years service. Indicated by the "Date 45 years serv" flag in the members miscellaneous flag containing a date and the service submitted is after this date with pensionable earnings.</t>
  </si>
  <si>
    <t>MCRD31a</t>
  </si>
  <si>
    <t>|Pensionable Pay has been provided to include in the contribution calculation for a period of employment after the member’s has exceeded 45 years’ service in the Final Salary scheme , which is a non-pensionable period of employment.</t>
  </si>
  <si>
    <t>Part 2 - 16</t>
  </si>
  <si>
    <t>Pensionable Pay for a member in Non-Pensionable Part Time Employment</t>
  </si>
  <si>
    <t>Pensionable pay provided for a period of non-pensionable part time employment (STAN02)</t>
  </si>
  <si>
    <t>MCRD31b</t>
  </si>
  <si>
    <t>|Pensionable Pay has been provided to include in the contribution calculation for a period of non-pensionable part-time employment.</t>
  </si>
  <si>
    <t>MCR-002</t>
  </si>
  <si>
    <t>Error File Uploaded</t>
  </si>
  <si>
    <t>Upfront</t>
  </si>
  <si>
    <t>Error file uploaded and title begins "EMPMCR"</t>
  </si>
  <si>
    <t>“You are unable to submit MCR Error Files to Teachers’ Pensions. Please create a new MCR submission file with all the required corrections completed”</t>
  </si>
  <si>
    <t>Invalid File Name</t>
  </si>
  <si>
    <t>Less than 16 characters AND/OR characters 4 to 16 are numeric</t>
  </si>
  <si>
    <t>“Invalid File Name for the MCR Submission”</t>
  </si>
  <si>
    <t>Blank Header</t>
  </si>
  <si>
    <t>Header (Cell A1) in the MCR file is blank</t>
  </si>
  <si>
    <t>“Header is blank in the MCR Submission”</t>
  </si>
  <si>
    <t>Invalid Header</t>
  </si>
  <si>
    <t>Header must be equal to 16 characters before the pipe, start MCR and characters 4 to 16 numeric</t>
  </si>
  <si>
    <t>“Invalid Header for the MCR Submission”</t>
  </si>
  <si>
    <t>Mismatched File Name &amp; Header Line</t>
  </si>
  <si>
    <t>First 16 characters of the header equals to first 16 characters of file name</t>
  </si>
  <si>
    <t>“File Name (First 16 characters) and Header do not match for the MCR Submission”</t>
  </si>
  <si>
    <t>Invalid Pay Month in Header</t>
  </si>
  <si>
    <t>Characters 11 and 12 not equal to 01, 02, 03, 04, 05, 06, 07, 08, 09, 10, 11, 12</t>
  </si>
  <si>
    <t>“Pay Month listed in the File Name and Header of the MCR submission is invalid or outside acceptable timeframes”</t>
  </si>
  <si>
    <t>Invalid Employer/Payroll Provider in Header</t>
  </si>
  <si>
    <t>Payroll Provider
Characters 4 to 10 must equal an open contract that they maintain</t>
  </si>
  <si>
    <t>“Employer/ Payroll Provider listed in the File Name and Header of the MCR submission is invalid or closed”</t>
  </si>
  <si>
    <t>Data Centre does not have permissions for Employer/Payroll Provider in Header</t>
  </si>
  <si>
    <t>Payroll Provider
File name LA/Estab must equal Data Centre 
i.e. 750/0001 equal 750/0001
File name LA/Estab must equal a data centre LA/Estab of a contract they maintain</t>
  </si>
  <si>
    <t>“You do not have the correct permissions to submit data for the Employer listed in the File Name and Header of the MCR submission”</t>
  </si>
  <si>
    <t>No Annual Return record for Employer/Payroll Provider in Header</t>
  </si>
  <si>
    <t>Payroll Provider
Must have an annual return record for the scheme in the Payroll Provider record (Not employer or MAT)</t>
  </si>
  <si>
    <t>“The Employer/Payroll Provider listed in the File Name and Header of the MCR submission does not have access to submit data for the Scheme Year the file relates to. Please contact the MCR Support Team. ”</t>
  </si>
  <si>
    <t>Employer/Payroll Provider in Header does not have access to submit MCR data</t>
  </si>
  <si>
    <t>PP, MAT or Employer
Annual return record must contain an "MCR Data Assurance Comm Date" that is equal to or before the month and year in the MCR submission file name/header</t>
  </si>
  <si>
    <t>“The Employer/Payroll Provider listed in the File Name and Header of the MCR submission does not have access to submit MCR data. Please contact the MCR Support Team.”</t>
  </si>
  <si>
    <t>Data Columns - Row 2</t>
  </si>
  <si>
    <t>Row 2 must contain 47 commas (48 columns)
When a file is opened in excel (not the template) these can be trimmed causing the error. Always edit in the template using the import function or notepad</t>
  </si>
  <si>
    <t>“Row 2 of your MCR submission does not contain the correct number of data columns.”</t>
  </si>
  <si>
    <t>Data Columns - Row 3 onwards</t>
  </si>
  <si>
    <t>Rows 3 onwards must contain 53 commas (54 columns)
When a file is opened in excel (not the template) these can be trimmed causing the error. Always edit in the template using the import function or notepad</t>
  </si>
  <si>
    <t>“The member data in your MCR submission does not contain the correct number of data columns.”</t>
  </si>
  <si>
    <t>Incorrect Text Format</t>
  </si>
  <si>
    <t>All characters must be a recognised Unicode UTF-8 encoded format</t>
  </si>
  <si>
    <t>“Your MCR submission contains unreadable characters.”</t>
  </si>
  <si>
    <t>MCRD5a</t>
  </si>
  <si>
    <t>|Overtime field must contain a value if there is a value in the Pensionable overtime field</t>
  </si>
  <si>
    <t>No - unless overtime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</si>
</sst>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1"/>
      <color theme="0"/>
      <name val="Calibri"/>
      <family val="2"/>
      <scheme val="minor"/>
    </font>
    <font>
      <sz val="11"/>
      <color theme="0"/>
      <name val="Calibri"/>
      <family val="2"/>
      <scheme val="minor"/>
    </font>
    <font>
      <b/>
      <u/>
      <sz val="11"/>
      <color theme="1"/>
      <name val="Trebuchet MS"/>
      <family val="2"/>
    </font>
    <font>
      <sz val="11"/>
      <color theme="1"/>
      <name val="Trebuchet MS"/>
      <family val="2"/>
    </font>
    <font>
      <b/>
      <sz val="11"/>
      <color theme="0"/>
      <name val="Trebuchet MS"/>
      <family val="2"/>
    </font>
    <font>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5A082F"/>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2" borderId="0" xfId="0" applyFont="1"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2" fillId="3" borderId="0" xfId="0" applyFont="1" applyFill="1"/>
    <xf numFmtId="0" fontId="0" fillId="4" borderId="0" xfId="0" applyFill="1"/>
    <xf numFmtId="0" fontId="4" fillId="2" borderId="0" xfId="0" applyFont="1" applyFill="1"/>
    <xf numFmtId="0" fontId="5" fillId="2" borderId="0" xfId="0" applyFont="1" applyFill="1"/>
    <xf numFmtId="0" fontId="5" fillId="2" borderId="0" xfId="0" applyFont="1" applyFill="1" applyAlignment="1">
      <alignment horizontal="left" vertical="top" wrapText="1"/>
    </xf>
    <xf numFmtId="0" fontId="3" fillId="4" borderId="0" xfId="0" applyFont="1" applyFill="1" applyAlignment="1">
      <alignment wrapText="1"/>
    </xf>
    <xf numFmtId="0" fontId="6" fillId="4" borderId="0" xfId="0" applyFont="1" applyFill="1" applyAlignment="1" applyProtection="1">
      <alignment wrapText="1"/>
      <protection locked="0"/>
    </xf>
    <xf numFmtId="0" fontId="6" fillId="4" borderId="0" xfId="0" applyFont="1" applyFill="1" applyProtection="1">
      <protection locked="0"/>
    </xf>
    <xf numFmtId="0" fontId="5" fillId="0" borderId="0" xfId="0" applyFont="1" applyAlignment="1" applyProtection="1">
      <alignment wrapText="1"/>
      <protection locked="0"/>
    </xf>
    <xf numFmtId="0" fontId="5" fillId="0" borderId="0" xfId="0" applyFont="1" applyProtection="1">
      <protection locked="0"/>
    </xf>
    <xf numFmtId="0" fontId="5" fillId="0" borderId="0" xfId="0" quotePrefix="1" applyFont="1" applyAlignment="1" applyProtection="1">
      <alignment wrapText="1"/>
      <protection locked="0"/>
    </xf>
    <xf numFmtId="0" fontId="0" fillId="2" borderId="0" xfId="0" applyFill="1" applyProtection="1">
      <protection locked="0" hidden="1"/>
    </xf>
    <xf numFmtId="0" fontId="0" fillId="2" borderId="0" xfId="0" applyFill="1" applyAlignment="1">
      <alignment horizontal="left" vertical="top" wrapText="1"/>
    </xf>
    <xf numFmtId="0" fontId="5" fillId="2" borderId="0" xfId="0" applyFont="1" applyFill="1" applyAlignment="1">
      <alignment horizontal="left" vertical="top" wrapText="1"/>
    </xf>
    <xf numFmtId="0" fontId="6" fillId="4" borderId="0" xfId="0" applyFont="1" applyFill="1" applyAlignment="1">
      <alignment horizontal="center"/>
    </xf>
    <xf numFmtId="0" fontId="7" fillId="0" borderId="0" xfId="0" applyFont="1"/>
  </cellXfs>
  <cellStyles count="1">
    <cellStyle name="Normal" xfId="0" builtinId="0"/>
  </cellStyles>
  <dxfs count="0"/>
  <tableStyles count="0" defaultTableStyle="TableStyleMedium2" defaultPivotStyle="PivotStyleLight16"/>
  <colors>
    <mruColors>
      <color rgb="FF5A08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xdr:row>
          <xdr:rowOff>50800</xdr:rowOff>
        </xdr:from>
        <xdr:to>
          <xdr:col>4</xdr:col>
          <xdr:colOff>101600</xdr:colOff>
          <xdr:row>2</xdr:row>
          <xdr:rowOff>114300</xdr:rowOff>
        </xdr:to>
        <xdr:sp macro="" textlink="">
          <xdr:nvSpPr>
            <xdr:cNvPr id="2049" name="ComboBox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13</xdr:row>
      <xdr:rowOff>180596</xdr:rowOff>
    </xdr:from>
    <xdr:to>
      <xdr:col>5</xdr:col>
      <xdr:colOff>57151</xdr:colOff>
      <xdr:row>17</xdr:row>
      <xdr:rowOff>0</xdr:rowOff>
    </xdr:to>
    <xdr:pic>
      <xdr:nvPicPr>
        <xdr:cNvPr id="3" name="Picture 2" descr="CONDITIONS FOR ACCESSING PENSION BENEFIT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71321"/>
          <a:ext cx="1885951" cy="543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2985209</xdr:colOff>
      <xdr:row>13</xdr:row>
      <xdr:rowOff>133351</xdr:rowOff>
    </xdr:from>
    <xdr:to>
      <xdr:col>7</xdr:col>
      <xdr:colOff>0</xdr:colOff>
      <xdr:row>17</xdr:row>
      <xdr:rowOff>0</xdr:rowOff>
    </xdr:to>
    <xdr:pic>
      <xdr:nvPicPr>
        <xdr:cNvPr id="4" name="Picture 3" descr="MCR | Managing Members | Teachers' Pension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14009" y="2124076"/>
          <a:ext cx="1453441"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A63F-D2B2-4032-90BA-5F2FEA61E204}">
  <sheetPr codeName="Sheet1"/>
  <dimension ref="C1:R17"/>
  <sheetViews>
    <sheetView topLeftCell="C1" workbookViewId="0">
      <selection activeCell="D6" sqref="D6"/>
    </sheetView>
  </sheetViews>
  <sheetFormatPr defaultColWidth="0" defaultRowHeight="14.5" zeroHeight="1" x14ac:dyDescent="0.35"/>
  <cols>
    <col min="1" max="2" width="8.7265625" style="2" hidden="1" customWidth="1"/>
    <col min="3" max="5" width="8.7265625" style="2" customWidth="1"/>
    <col min="6" max="6" width="45.54296875" style="2" customWidth="1"/>
    <col min="7" max="7" width="17.81640625" style="2" customWidth="1"/>
    <col min="8" max="16384" width="8.7265625" style="2" hidden="1"/>
  </cols>
  <sheetData>
    <row r="1" spans="3:18" x14ac:dyDescent="0.35">
      <c r="C1" s="26" t="s">
        <v>0</v>
      </c>
      <c r="D1" s="26"/>
      <c r="E1" s="13"/>
      <c r="F1" s="13"/>
      <c r="G1" s="13"/>
    </row>
    <row r="2" spans="3:18" x14ac:dyDescent="0.35">
      <c r="C2" s="13"/>
      <c r="D2" s="13"/>
      <c r="E2" s="13"/>
      <c r="F2" s="13"/>
      <c r="G2" s="13"/>
      <c r="R2" s="23" t="s">
        <v>1</v>
      </c>
    </row>
    <row r="3" spans="3:18" x14ac:dyDescent="0.35">
      <c r="C3" s="13"/>
      <c r="D3" s="13"/>
      <c r="E3" s="13"/>
      <c r="F3" s="13"/>
      <c r="G3" s="13"/>
    </row>
    <row r="4" spans="3:18" x14ac:dyDescent="0.35">
      <c r="C4" s="3"/>
      <c r="D4" s="4"/>
      <c r="E4" s="4"/>
      <c r="F4" s="4"/>
      <c r="G4" s="5"/>
    </row>
    <row r="5" spans="3:18" x14ac:dyDescent="0.35">
      <c r="C5" s="6"/>
      <c r="D5" s="14" t="s">
        <v>2</v>
      </c>
      <c r="E5" s="15"/>
      <c r="F5" s="14" t="s">
        <v>3</v>
      </c>
      <c r="G5" s="8"/>
    </row>
    <row r="6" spans="3:18" x14ac:dyDescent="0.35">
      <c r="C6" s="6"/>
      <c r="D6" s="15" t="str">
        <f>IFERROR(INDEX('Stop &amp; Warning Errors'!$A$3:$J$297,'Stop &amp; Warning Errors'!$N$3,9),"")</f>
        <v>MCR09a</v>
      </c>
      <c r="E6" s="15"/>
      <c r="F6" s="15" t="str">
        <f>IFERROR(INDEX('Stop &amp; Warning Errors'!A3:N463,'Stop &amp; Warning Errors'!$N$3,7),"")</f>
        <v>STOP</v>
      </c>
      <c r="G6" s="8"/>
    </row>
    <row r="7" spans="3:18" ht="12.65" customHeight="1" x14ac:dyDescent="0.35">
      <c r="C7" s="6"/>
      <c r="D7" s="15"/>
      <c r="E7" s="15"/>
      <c r="F7" s="16"/>
      <c r="G7"/>
    </row>
    <row r="8" spans="3:18" ht="12" customHeight="1" x14ac:dyDescent="0.35">
      <c r="C8"/>
      <c r="D8" s="15"/>
      <c r="E8" s="15"/>
      <c r="F8" s="16"/>
      <c r="G8" s="8"/>
    </row>
    <row r="9" spans="3:18" x14ac:dyDescent="0.35">
      <c r="C9" s="6"/>
      <c r="D9" s="14" t="s">
        <v>4</v>
      </c>
      <c r="E9" s="15"/>
      <c r="F9" s="15"/>
      <c r="G9" s="8"/>
    </row>
    <row r="10" spans="3:18" x14ac:dyDescent="0.35">
      <c r="C10" s="6"/>
      <c r="D10" s="25" t="str">
        <f>IFERROR(INDEX('Stop &amp; Warning Errors'!$A$3:$J$297,'Stop &amp; Warning Errors'!$N$3,10),"")</f>
        <v>|Part-time earnings provided is a negative value</v>
      </c>
      <c r="E10" s="25"/>
      <c r="F10" s="25"/>
      <c r="G10" s="8"/>
    </row>
    <row r="11" spans="3:18" x14ac:dyDescent="0.35">
      <c r="C11" s="6"/>
      <c r="D11" s="25"/>
      <c r="E11" s="25"/>
      <c r="F11" s="25"/>
      <c r="G11" s="8"/>
    </row>
    <row r="12" spans="3:18" ht="72.650000000000006" customHeight="1" x14ac:dyDescent="0.35">
      <c r="C12" s="6"/>
      <c r="D12" s="25"/>
      <c r="E12" s="25"/>
      <c r="F12" s="25"/>
      <c r="G12" s="8"/>
    </row>
    <row r="13" spans="3:18" x14ac:dyDescent="0.35">
      <c r="C13" s="6"/>
      <c r="F13" s="7"/>
      <c r="G13" s="8"/>
    </row>
    <row r="14" spans="3:18" x14ac:dyDescent="0.35">
      <c r="C14" s="6"/>
      <c r="F14" s="24"/>
      <c r="G14" s="8"/>
    </row>
    <row r="15" spans="3:18" x14ac:dyDescent="0.35">
      <c r="C15" s="6"/>
      <c r="F15" s="24"/>
      <c r="G15" s="8"/>
    </row>
    <row r="16" spans="3:18" x14ac:dyDescent="0.35">
      <c r="C16" s="6"/>
      <c r="F16" s="24"/>
      <c r="G16" s="8"/>
    </row>
    <row r="17" spans="3:7" x14ac:dyDescent="0.35">
      <c r="C17" s="9"/>
      <c r="D17" s="10"/>
      <c r="E17" s="10"/>
      <c r="F17" s="10"/>
      <c r="G17" s="11"/>
    </row>
  </sheetData>
  <mergeCells count="3">
    <mergeCell ref="F14:F16"/>
    <mergeCell ref="D10:F12"/>
    <mergeCell ref="C1:D1"/>
  </mergeCells>
  <pageMargins left="0.7" right="0.7" top="0.75" bottom="0.75" header="0.3" footer="0.3"/>
  <drawing r:id="rId1"/>
  <legacyDrawing r:id="rId2"/>
  <controls>
    <mc:AlternateContent xmlns:mc="http://schemas.openxmlformats.org/markup-compatibility/2006">
      <mc:Choice Requires="x14">
        <control shapeId="2049" r:id="rId3" name="ComboBox1">
          <controlPr defaultSize="0" autoLine="0" linkedCell="R2" listFillRange="Error_Code" r:id="rId4">
            <anchor moveWithCells="1">
              <from>
                <xdr:col>2</xdr:col>
                <xdr:colOff>31750</xdr:colOff>
                <xdr:row>1</xdr:row>
                <xdr:rowOff>50800</xdr:rowOff>
              </from>
              <to>
                <xdr:col>4</xdr:col>
                <xdr:colOff>95250</xdr:colOff>
                <xdr:row>2</xdr:row>
                <xdr:rowOff>114300</xdr:rowOff>
              </to>
            </anchor>
          </controlPr>
        </control>
      </mc:Choice>
      <mc:Fallback>
        <control shapeId="2049" r:id="rId3" name="Combo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6788-F73E-4191-BBC4-A575D5573BD0}">
  <sheetPr codeName="Sheet2"/>
  <dimension ref="A1:O297"/>
  <sheetViews>
    <sheetView tabSelected="1" zoomScale="70" zoomScaleNormal="70" workbookViewId="0">
      <pane xSplit="3" ySplit="1" topLeftCell="D2" activePane="bottomRight" state="frozen"/>
      <selection pane="topRight" activeCell="D1" sqref="D1"/>
      <selection pane="bottomLeft" activeCell="A2" sqref="A2"/>
      <selection pane="bottomRight" activeCell="G2" sqref="G2"/>
    </sheetView>
  </sheetViews>
  <sheetFormatPr defaultColWidth="0" defaultRowHeight="14.5" zeroHeight="1" x14ac:dyDescent="0.35"/>
  <cols>
    <col min="1" max="2" width="17" hidden="1" customWidth="1"/>
    <col min="3" max="3" width="21.453125" style="1" customWidth="1"/>
    <col min="4" max="4" width="15" bestFit="1" customWidth="1"/>
    <col min="5" max="5" width="16.54296875" style="1" customWidth="1"/>
    <col min="6" max="6" width="22.81640625" bestFit="1" customWidth="1"/>
    <col min="7" max="7" width="18" bestFit="1" customWidth="1"/>
    <col min="8" max="8" width="73.1796875" style="1" hidden="1" customWidth="1"/>
    <col min="9" max="9" width="14.453125" style="1" customWidth="1"/>
    <col min="10" max="10" width="76.81640625" style="1" customWidth="1"/>
    <col min="11" max="11" width="13.1796875" style="1" hidden="1" customWidth="1"/>
    <col min="12" max="12" width="9" hidden="1" customWidth="1"/>
    <col min="13" max="14" width="9.54296875" hidden="1" customWidth="1"/>
    <col min="15" max="15" width="9.1796875" hidden="1" customWidth="1"/>
    <col min="16" max="16384" width="8.7265625" hidden="1"/>
  </cols>
  <sheetData>
    <row r="1" spans="1:14" x14ac:dyDescent="0.35">
      <c r="A1" s="12" t="s">
        <v>5</v>
      </c>
      <c r="B1" s="12" t="s">
        <v>6</v>
      </c>
      <c r="C1" s="18" t="s">
        <v>7</v>
      </c>
      <c r="D1" s="19" t="s">
        <v>8</v>
      </c>
      <c r="E1" s="18" t="s">
        <v>9</v>
      </c>
      <c r="F1" s="19" t="s">
        <v>10</v>
      </c>
      <c r="G1" s="19" t="s">
        <v>11</v>
      </c>
      <c r="H1" s="18" t="s">
        <v>12</v>
      </c>
      <c r="I1" s="18" t="s">
        <v>13</v>
      </c>
      <c r="J1" s="18" t="s">
        <v>14</v>
      </c>
      <c r="K1" s="17" t="s">
        <v>15</v>
      </c>
      <c r="L1" s="17" t="s">
        <v>16</v>
      </c>
      <c r="M1" s="17" t="s">
        <v>17</v>
      </c>
      <c r="N1" s="17" t="s">
        <v>18</v>
      </c>
    </row>
    <row r="2" spans="1:14" x14ac:dyDescent="0.35">
      <c r="A2" s="12"/>
      <c r="B2" s="12"/>
      <c r="C2" s="20" t="s">
        <v>109</v>
      </c>
      <c r="D2" s="20" t="s">
        <v>22</v>
      </c>
      <c r="E2" s="20" t="s">
        <v>23</v>
      </c>
      <c r="F2" s="20" t="s">
        <v>1057</v>
      </c>
      <c r="G2" s="20" t="s">
        <v>25</v>
      </c>
      <c r="H2" s="20"/>
      <c r="I2" s="20" t="s">
        <v>1055</v>
      </c>
      <c r="J2" s="27" t="s">
        <v>1056</v>
      </c>
      <c r="K2" s="17"/>
      <c r="L2" s="17"/>
      <c r="M2" s="17"/>
      <c r="N2" s="17"/>
    </row>
    <row r="3" spans="1:14" x14ac:dyDescent="0.35">
      <c r="A3" t="s">
        <v>19</v>
      </c>
      <c r="B3" t="s">
        <v>20</v>
      </c>
      <c r="C3" s="20" t="s">
        <v>21</v>
      </c>
      <c r="D3" s="21" t="s">
        <v>22</v>
      </c>
      <c r="E3" s="20" t="s">
        <v>23</v>
      </c>
      <c r="F3" s="21" t="s">
        <v>24</v>
      </c>
      <c r="G3" s="20" t="s">
        <v>25</v>
      </c>
      <c r="H3" s="20" t="s">
        <v>26</v>
      </c>
      <c r="I3" s="20" t="s">
        <v>27</v>
      </c>
      <c r="J3" s="20" t="s">
        <v>28</v>
      </c>
      <c r="L3">
        <v>1</v>
      </c>
      <c r="M3">
        <f>IF(ISNUMBER(SEARCH(Search!$R$2,I3)),L3,"")</f>
        <v>1</v>
      </c>
      <c r="N3">
        <f>IFERROR(SMALL(M:$M,L3),"")</f>
        <v>1</v>
      </c>
    </row>
    <row r="4" spans="1:14" x14ac:dyDescent="0.35">
      <c r="A4" t="s">
        <v>19</v>
      </c>
      <c r="B4" t="s">
        <v>20</v>
      </c>
      <c r="C4" s="20" t="s">
        <v>21</v>
      </c>
      <c r="D4" s="21" t="s">
        <v>22</v>
      </c>
      <c r="E4" s="20" t="s">
        <v>23</v>
      </c>
      <c r="F4" s="21" t="s">
        <v>24</v>
      </c>
      <c r="G4" s="20" t="s">
        <v>25</v>
      </c>
      <c r="H4" s="20" t="s">
        <v>29</v>
      </c>
      <c r="I4" s="20" t="s">
        <v>30</v>
      </c>
      <c r="J4" s="20" t="s">
        <v>31</v>
      </c>
      <c r="L4">
        <f t="shared" ref="L4:L67" si="0">L3+1</f>
        <v>2</v>
      </c>
      <c r="M4">
        <f>IF(ISNUMBER(SEARCH(Search!$R$2,I4)),L4,"")</f>
        <v>2</v>
      </c>
      <c r="N4">
        <f>IFERROR(SMALL(M:$M,L4),"")</f>
        <v>2</v>
      </c>
    </row>
    <row r="5" spans="1:14" ht="29" x14ac:dyDescent="0.35">
      <c r="A5" t="s">
        <v>19</v>
      </c>
      <c r="B5" t="s">
        <v>32</v>
      </c>
      <c r="C5" s="20" t="s">
        <v>33</v>
      </c>
      <c r="D5" s="21" t="s">
        <v>22</v>
      </c>
      <c r="E5" s="20" t="s">
        <v>34</v>
      </c>
      <c r="F5" s="21" t="s">
        <v>22</v>
      </c>
      <c r="G5" s="20" t="s">
        <v>25</v>
      </c>
      <c r="H5" s="20" t="s">
        <v>35</v>
      </c>
      <c r="I5" s="20" t="s">
        <v>36</v>
      </c>
      <c r="J5" s="20" t="s">
        <v>37</v>
      </c>
      <c r="L5">
        <f t="shared" si="0"/>
        <v>3</v>
      </c>
      <c r="M5">
        <f>IF(ISNUMBER(SEARCH(Search!$R$2,I5)),L5,"")</f>
        <v>3</v>
      </c>
      <c r="N5">
        <f>IFERROR(SMALL(M:$M,L5),"")</f>
        <v>3</v>
      </c>
    </row>
    <row r="6" spans="1:14" ht="43.5" x14ac:dyDescent="0.35">
      <c r="A6" t="s">
        <v>19</v>
      </c>
      <c r="B6" t="s">
        <v>32</v>
      </c>
      <c r="C6" s="20" t="s">
        <v>33</v>
      </c>
      <c r="D6" s="21" t="s">
        <v>22</v>
      </c>
      <c r="E6" s="20" t="s">
        <v>34</v>
      </c>
      <c r="F6" s="21" t="s">
        <v>22</v>
      </c>
      <c r="G6" s="20" t="s">
        <v>25</v>
      </c>
      <c r="H6" s="20" t="s">
        <v>38</v>
      </c>
      <c r="I6" s="20" t="s">
        <v>39</v>
      </c>
      <c r="J6" s="20" t="s">
        <v>40</v>
      </c>
      <c r="L6">
        <f t="shared" si="0"/>
        <v>4</v>
      </c>
      <c r="M6">
        <f>IF(ISNUMBER(SEARCH(Search!$R$2,I6)),L6,"")</f>
        <v>4</v>
      </c>
      <c r="N6">
        <f>IFERROR(SMALL(M:$M,L6),"")</f>
        <v>4</v>
      </c>
    </row>
    <row r="7" spans="1:14" ht="29" x14ac:dyDescent="0.35">
      <c r="A7" t="s">
        <v>19</v>
      </c>
      <c r="B7" t="s">
        <v>41</v>
      </c>
      <c r="C7" s="20" t="s">
        <v>42</v>
      </c>
      <c r="D7" s="21" t="s">
        <v>22</v>
      </c>
      <c r="E7" s="20" t="s">
        <v>43</v>
      </c>
      <c r="F7" s="21" t="s">
        <v>22</v>
      </c>
      <c r="G7" s="20" t="s">
        <v>25</v>
      </c>
      <c r="H7" s="20" t="s">
        <v>44</v>
      </c>
      <c r="I7" s="20" t="s">
        <v>45</v>
      </c>
      <c r="J7" s="20" t="s">
        <v>46</v>
      </c>
      <c r="L7">
        <f t="shared" si="0"/>
        <v>5</v>
      </c>
      <c r="M7">
        <f>IF(ISNUMBER(SEARCH(Search!$R$2,I7)),L7,"")</f>
        <v>5</v>
      </c>
      <c r="N7">
        <f>IFERROR(SMALL(M:$M,L7),"")</f>
        <v>5</v>
      </c>
    </row>
    <row r="8" spans="1:14" ht="29" x14ac:dyDescent="0.35">
      <c r="A8" t="s">
        <v>19</v>
      </c>
      <c r="B8" t="s">
        <v>47</v>
      </c>
      <c r="C8" s="20" t="s">
        <v>48</v>
      </c>
      <c r="D8" s="21" t="s">
        <v>22</v>
      </c>
      <c r="E8" s="20" t="s">
        <v>43</v>
      </c>
      <c r="F8" s="21" t="s">
        <v>22</v>
      </c>
      <c r="G8" s="20" t="s">
        <v>25</v>
      </c>
      <c r="H8" s="20" t="s">
        <v>49</v>
      </c>
      <c r="I8" s="20" t="s">
        <v>50</v>
      </c>
      <c r="J8" s="20" t="s">
        <v>51</v>
      </c>
      <c r="L8">
        <f t="shared" si="0"/>
        <v>6</v>
      </c>
      <c r="M8">
        <f>IF(ISNUMBER(SEARCH(Search!$R$2,I8)),L8,"")</f>
        <v>6</v>
      </c>
      <c r="N8">
        <f>IFERROR(SMALL(M:$M,L8),"")</f>
        <v>6</v>
      </c>
    </row>
    <row r="9" spans="1:14" ht="29" x14ac:dyDescent="0.35">
      <c r="A9" t="s">
        <v>19</v>
      </c>
      <c r="B9" t="s">
        <v>41</v>
      </c>
      <c r="C9" s="20" t="s">
        <v>42</v>
      </c>
      <c r="D9" s="21" t="s">
        <v>22</v>
      </c>
      <c r="E9" s="20" t="s">
        <v>43</v>
      </c>
      <c r="F9" s="21" t="s">
        <v>22</v>
      </c>
      <c r="G9" s="20" t="s">
        <v>25</v>
      </c>
      <c r="H9" s="20" t="s">
        <v>49</v>
      </c>
      <c r="I9" s="20" t="s">
        <v>52</v>
      </c>
      <c r="J9" s="20" t="s">
        <v>53</v>
      </c>
      <c r="L9">
        <f t="shared" si="0"/>
        <v>7</v>
      </c>
      <c r="M9">
        <f>IF(ISNUMBER(SEARCH(Search!$R$2,I9)),L9,"")</f>
        <v>7</v>
      </c>
      <c r="N9">
        <f>IFERROR(SMALL(M:$M,L9),"")</f>
        <v>7</v>
      </c>
    </row>
    <row r="10" spans="1:14" ht="29" x14ac:dyDescent="0.35">
      <c r="A10" t="s">
        <v>19</v>
      </c>
      <c r="B10" t="s">
        <v>47</v>
      </c>
      <c r="C10" s="20" t="s">
        <v>48</v>
      </c>
      <c r="D10" s="21" t="s">
        <v>22</v>
      </c>
      <c r="E10" s="20" t="s">
        <v>43</v>
      </c>
      <c r="F10" s="21" t="s">
        <v>22</v>
      </c>
      <c r="G10" s="20" t="s">
        <v>25</v>
      </c>
      <c r="H10" s="20" t="s">
        <v>54</v>
      </c>
      <c r="I10" s="20" t="s">
        <v>55</v>
      </c>
      <c r="J10" s="20" t="s">
        <v>56</v>
      </c>
      <c r="L10">
        <f t="shared" si="0"/>
        <v>8</v>
      </c>
      <c r="M10">
        <f>IF(ISNUMBER(SEARCH(Search!$R$2,I10)),L10,"")</f>
        <v>8</v>
      </c>
      <c r="N10">
        <f>IFERROR(SMALL(M:$M,L10),"")</f>
        <v>8</v>
      </c>
    </row>
    <row r="11" spans="1:14" ht="29" x14ac:dyDescent="0.35">
      <c r="A11" t="s">
        <v>19</v>
      </c>
      <c r="B11" t="s">
        <v>41</v>
      </c>
      <c r="C11" s="20" t="s">
        <v>42</v>
      </c>
      <c r="D11" s="21" t="s">
        <v>22</v>
      </c>
      <c r="E11" s="20" t="s">
        <v>43</v>
      </c>
      <c r="F11" s="21" t="s">
        <v>22</v>
      </c>
      <c r="G11" s="20" t="s">
        <v>25</v>
      </c>
      <c r="H11" s="20" t="s">
        <v>54</v>
      </c>
      <c r="I11" s="20" t="s">
        <v>57</v>
      </c>
      <c r="J11" s="20" t="s">
        <v>58</v>
      </c>
      <c r="L11">
        <f t="shared" si="0"/>
        <v>9</v>
      </c>
      <c r="M11">
        <f>IF(ISNUMBER(SEARCH(Search!$R$2,I11)),L11,"")</f>
        <v>9</v>
      </c>
      <c r="N11">
        <f>IFERROR(SMALL(M:$M,L11),"")</f>
        <v>9</v>
      </c>
    </row>
    <row r="12" spans="1:14" ht="29" x14ac:dyDescent="0.35">
      <c r="A12" t="s">
        <v>19</v>
      </c>
      <c r="B12" t="s">
        <v>47</v>
      </c>
      <c r="C12" s="20" t="s">
        <v>48</v>
      </c>
      <c r="D12" s="21" t="s">
        <v>22</v>
      </c>
      <c r="E12" s="20" t="s">
        <v>43</v>
      </c>
      <c r="F12" s="21" t="s">
        <v>22</v>
      </c>
      <c r="G12" s="20" t="s">
        <v>25</v>
      </c>
      <c r="H12" s="20" t="s">
        <v>59</v>
      </c>
      <c r="I12" s="20" t="s">
        <v>60</v>
      </c>
      <c r="J12" s="20" t="s">
        <v>61</v>
      </c>
      <c r="L12">
        <f t="shared" si="0"/>
        <v>10</v>
      </c>
      <c r="M12">
        <f>IF(ISNUMBER(SEARCH(Search!$R$2,I12)),L12,"")</f>
        <v>10</v>
      </c>
      <c r="N12">
        <f>IFERROR(SMALL(M:$M,L12),"")</f>
        <v>10</v>
      </c>
    </row>
    <row r="13" spans="1:14" x14ac:dyDescent="0.35">
      <c r="A13" t="s">
        <v>19</v>
      </c>
      <c r="B13" t="s">
        <v>62</v>
      </c>
      <c r="C13" s="20" t="s">
        <v>63</v>
      </c>
      <c r="D13" s="21" t="s">
        <v>22</v>
      </c>
      <c r="E13" s="20" t="s">
        <v>64</v>
      </c>
      <c r="F13" s="21" t="s">
        <v>65</v>
      </c>
      <c r="G13" s="20" t="s">
        <v>25</v>
      </c>
      <c r="H13" s="20" t="s">
        <v>66</v>
      </c>
      <c r="I13" s="20" t="s">
        <v>67</v>
      </c>
      <c r="J13" s="20" t="s">
        <v>68</v>
      </c>
      <c r="L13">
        <f t="shared" si="0"/>
        <v>11</v>
      </c>
      <c r="M13">
        <f>IF(ISNUMBER(SEARCH(Search!$R$2,I13)),L13,"")</f>
        <v>11</v>
      </c>
      <c r="N13">
        <f>IFERROR(SMALL(M:$M,L13),"")</f>
        <v>11</v>
      </c>
    </row>
    <row r="14" spans="1:14" x14ac:dyDescent="0.35">
      <c r="A14" t="s">
        <v>19</v>
      </c>
      <c r="B14" t="s">
        <v>69</v>
      </c>
      <c r="C14" s="20" t="s">
        <v>70</v>
      </c>
      <c r="D14" s="21" t="s">
        <v>22</v>
      </c>
      <c r="E14" s="20" t="s">
        <v>71</v>
      </c>
      <c r="F14" s="21" t="s">
        <v>65</v>
      </c>
      <c r="G14" s="20" t="s">
        <v>25</v>
      </c>
      <c r="H14" s="20" t="s">
        <v>72</v>
      </c>
      <c r="I14" s="20" t="s">
        <v>73</v>
      </c>
      <c r="J14" s="20" t="s">
        <v>74</v>
      </c>
      <c r="L14">
        <f t="shared" si="0"/>
        <v>12</v>
      </c>
      <c r="M14">
        <f>IF(ISNUMBER(SEARCH(Search!$R$2,I14)),L14,"")</f>
        <v>12</v>
      </c>
      <c r="N14">
        <f>IFERROR(SMALL(M:$M,L14),"")</f>
        <v>12</v>
      </c>
    </row>
    <row r="15" spans="1:14" ht="29" x14ac:dyDescent="0.35">
      <c r="A15" t="s">
        <v>19</v>
      </c>
      <c r="B15" t="s">
        <v>41</v>
      </c>
      <c r="C15" s="20" t="s">
        <v>42</v>
      </c>
      <c r="D15" s="21" t="s">
        <v>22</v>
      </c>
      <c r="E15" s="20" t="s">
        <v>43</v>
      </c>
      <c r="F15" s="21" t="s">
        <v>22</v>
      </c>
      <c r="G15" s="20" t="s">
        <v>25</v>
      </c>
      <c r="H15" s="20" t="s">
        <v>75</v>
      </c>
      <c r="I15" s="20" t="s">
        <v>76</v>
      </c>
      <c r="J15" s="20" t="s">
        <v>77</v>
      </c>
      <c r="L15">
        <f t="shared" si="0"/>
        <v>13</v>
      </c>
      <c r="M15">
        <f>IF(ISNUMBER(SEARCH(Search!$R$2,I15)),L15,"")</f>
        <v>13</v>
      </c>
      <c r="N15">
        <f>IFERROR(SMALL(M:$M,L15),"")</f>
        <v>13</v>
      </c>
    </row>
    <row r="16" spans="1:14" ht="29" x14ac:dyDescent="0.35">
      <c r="A16" t="s">
        <v>78</v>
      </c>
      <c r="B16" t="s">
        <v>79</v>
      </c>
      <c r="C16" s="20" t="s">
        <v>80</v>
      </c>
      <c r="D16" s="21" t="s">
        <v>65</v>
      </c>
      <c r="E16" s="20"/>
      <c r="F16" s="21"/>
      <c r="G16" s="20" t="s">
        <v>25</v>
      </c>
      <c r="H16" s="20" t="s">
        <v>81</v>
      </c>
      <c r="I16" s="20" t="s">
        <v>82</v>
      </c>
      <c r="J16" s="20" t="s">
        <v>83</v>
      </c>
      <c r="L16">
        <f t="shared" si="0"/>
        <v>14</v>
      </c>
      <c r="M16">
        <f>IF(ISNUMBER(SEARCH(Search!$R$2,I16)),L16,"")</f>
        <v>14</v>
      </c>
      <c r="N16">
        <f>IFERROR(SMALL(M:$M,L16),"")</f>
        <v>14</v>
      </c>
    </row>
    <row r="17" spans="1:14" ht="43.5" x14ac:dyDescent="0.35">
      <c r="A17" t="s">
        <v>19</v>
      </c>
      <c r="B17" t="s">
        <v>41</v>
      </c>
      <c r="C17" s="20" t="s">
        <v>42</v>
      </c>
      <c r="D17" s="21" t="s">
        <v>22</v>
      </c>
      <c r="E17" s="20" t="s">
        <v>43</v>
      </c>
      <c r="F17" s="21" t="s">
        <v>22</v>
      </c>
      <c r="G17" s="20" t="s">
        <v>25</v>
      </c>
      <c r="H17" s="20" t="s">
        <v>84</v>
      </c>
      <c r="I17" s="20" t="s">
        <v>85</v>
      </c>
      <c r="J17" s="20" t="s">
        <v>86</v>
      </c>
      <c r="L17">
        <f t="shared" si="0"/>
        <v>15</v>
      </c>
      <c r="M17">
        <f>IF(ISNUMBER(SEARCH(Search!$R$2,I17)),L17,"")</f>
        <v>15</v>
      </c>
      <c r="N17">
        <f>IFERROR(SMALL(M:$M,L17),"")</f>
        <v>15</v>
      </c>
    </row>
    <row r="18" spans="1:14" ht="29" x14ac:dyDescent="0.35">
      <c r="A18" t="s">
        <v>19</v>
      </c>
      <c r="B18" t="s">
        <v>87</v>
      </c>
      <c r="C18" s="20" t="s">
        <v>88</v>
      </c>
      <c r="D18" s="21" t="s">
        <v>22</v>
      </c>
      <c r="E18" s="20" t="s">
        <v>89</v>
      </c>
      <c r="F18" s="21" t="s">
        <v>22</v>
      </c>
      <c r="G18" s="20" t="s">
        <v>25</v>
      </c>
      <c r="H18" s="20" t="s">
        <v>90</v>
      </c>
      <c r="I18" s="20" t="s">
        <v>91</v>
      </c>
      <c r="J18" s="20" t="s">
        <v>92</v>
      </c>
      <c r="L18">
        <f t="shared" si="0"/>
        <v>16</v>
      </c>
      <c r="M18">
        <f>IF(ISNUMBER(SEARCH(Search!$R$2,I18)),L18,"")</f>
        <v>16</v>
      </c>
      <c r="N18">
        <f>IFERROR(SMALL(M:$M,L18),"")</f>
        <v>16</v>
      </c>
    </row>
    <row r="19" spans="1:14" ht="29" x14ac:dyDescent="0.35">
      <c r="A19" t="s">
        <v>19</v>
      </c>
      <c r="B19" t="s">
        <v>87</v>
      </c>
      <c r="C19" s="20" t="s">
        <v>88</v>
      </c>
      <c r="D19" s="21" t="s">
        <v>22</v>
      </c>
      <c r="E19" s="20" t="s">
        <v>89</v>
      </c>
      <c r="F19" s="21" t="s">
        <v>22</v>
      </c>
      <c r="G19" s="20" t="s">
        <v>25</v>
      </c>
      <c r="H19" s="20" t="s">
        <v>93</v>
      </c>
      <c r="I19" s="20" t="s">
        <v>94</v>
      </c>
      <c r="J19" s="20" t="s">
        <v>95</v>
      </c>
      <c r="L19">
        <f t="shared" si="0"/>
        <v>17</v>
      </c>
      <c r="M19">
        <f>IF(ISNUMBER(SEARCH(Search!$R$2,I19)),L19,"")</f>
        <v>17</v>
      </c>
      <c r="N19">
        <f>IFERROR(SMALL(M:$M,L19),"")</f>
        <v>17</v>
      </c>
    </row>
    <row r="20" spans="1:14" ht="29" x14ac:dyDescent="0.35">
      <c r="A20" t="s">
        <v>19</v>
      </c>
      <c r="B20" t="s">
        <v>96</v>
      </c>
      <c r="C20" s="20" t="s">
        <v>97</v>
      </c>
      <c r="D20" s="21" t="s">
        <v>22</v>
      </c>
      <c r="E20" s="20" t="s">
        <v>98</v>
      </c>
      <c r="F20" s="21" t="s">
        <v>22</v>
      </c>
      <c r="G20" s="20" t="s">
        <v>25</v>
      </c>
      <c r="H20" s="20" t="s">
        <v>35</v>
      </c>
      <c r="I20" s="20" t="s">
        <v>99</v>
      </c>
      <c r="J20" s="20" t="s">
        <v>100</v>
      </c>
      <c r="L20">
        <f t="shared" si="0"/>
        <v>18</v>
      </c>
      <c r="M20">
        <f>IF(ISNUMBER(SEARCH(Search!$R$2,I20)),L20,"")</f>
        <v>18</v>
      </c>
      <c r="N20">
        <f>IFERROR(SMALL(M:$M,L20),"")</f>
        <v>18</v>
      </c>
    </row>
    <row r="21" spans="1:14" ht="29" x14ac:dyDescent="0.35">
      <c r="A21" t="s">
        <v>19</v>
      </c>
      <c r="B21" t="s">
        <v>96</v>
      </c>
      <c r="C21" s="20" t="s">
        <v>97</v>
      </c>
      <c r="D21" s="21" t="s">
        <v>22</v>
      </c>
      <c r="E21" s="20" t="s">
        <v>98</v>
      </c>
      <c r="F21" s="21" t="s">
        <v>22</v>
      </c>
      <c r="G21" s="20" t="s">
        <v>25</v>
      </c>
      <c r="H21" s="20" t="s">
        <v>101</v>
      </c>
      <c r="I21" s="20" t="s">
        <v>102</v>
      </c>
      <c r="J21" s="20" t="s">
        <v>103</v>
      </c>
      <c r="L21">
        <f t="shared" si="0"/>
        <v>19</v>
      </c>
      <c r="M21">
        <f>IF(ISNUMBER(SEARCH(Search!$R$2,I21)),L21,"")</f>
        <v>19</v>
      </c>
      <c r="N21">
        <f>IFERROR(SMALL(M:$M,L21),"")</f>
        <v>19</v>
      </c>
    </row>
    <row r="22" spans="1:14" ht="43.5" x14ac:dyDescent="0.35">
      <c r="A22" t="s">
        <v>78</v>
      </c>
      <c r="B22" t="s">
        <v>104</v>
      </c>
      <c r="C22" s="20" t="s">
        <v>105</v>
      </c>
      <c r="D22" s="21" t="s">
        <v>65</v>
      </c>
      <c r="E22" s="20"/>
      <c r="F22" s="21"/>
      <c r="G22" s="20" t="s">
        <v>25</v>
      </c>
      <c r="H22" s="20" t="s">
        <v>106</v>
      </c>
      <c r="I22" s="20" t="s">
        <v>107</v>
      </c>
      <c r="J22" s="20" t="s">
        <v>83</v>
      </c>
      <c r="L22">
        <f t="shared" si="0"/>
        <v>20</v>
      </c>
      <c r="M22">
        <f>IF(ISNUMBER(SEARCH(Search!$R$2,I22)),L22,"")</f>
        <v>20</v>
      </c>
      <c r="N22">
        <f>IFERROR(SMALL(M:$M,L22),"")</f>
        <v>20</v>
      </c>
    </row>
    <row r="23" spans="1:14" ht="29" x14ac:dyDescent="0.35">
      <c r="A23" t="s">
        <v>19</v>
      </c>
      <c r="B23" t="s">
        <v>108</v>
      </c>
      <c r="C23" s="20" t="s">
        <v>109</v>
      </c>
      <c r="D23" s="21" t="s">
        <v>22</v>
      </c>
      <c r="E23" s="20" t="s">
        <v>110</v>
      </c>
      <c r="F23" s="21" t="s">
        <v>65</v>
      </c>
      <c r="G23" s="20" t="s">
        <v>25</v>
      </c>
      <c r="H23" s="20" t="s">
        <v>111</v>
      </c>
      <c r="I23" s="20" t="s">
        <v>112</v>
      </c>
      <c r="J23" s="20" t="s">
        <v>113</v>
      </c>
      <c r="L23">
        <f t="shared" si="0"/>
        <v>21</v>
      </c>
      <c r="M23">
        <f>IF(ISNUMBER(SEARCH(Search!$R$2,I23)),L23,"")</f>
        <v>21</v>
      </c>
      <c r="N23">
        <f>IFERROR(SMALL(M:$M,L23),"")</f>
        <v>21</v>
      </c>
    </row>
    <row r="24" spans="1:14" ht="29" x14ac:dyDescent="0.35">
      <c r="A24" t="s">
        <v>19</v>
      </c>
      <c r="B24" t="s">
        <v>108</v>
      </c>
      <c r="C24" s="20" t="s">
        <v>109</v>
      </c>
      <c r="D24" s="21" t="s">
        <v>22</v>
      </c>
      <c r="E24" s="20" t="s">
        <v>110</v>
      </c>
      <c r="F24" s="21" t="s">
        <v>65</v>
      </c>
      <c r="G24" s="20" t="s">
        <v>25</v>
      </c>
      <c r="H24" s="20" t="s">
        <v>114</v>
      </c>
      <c r="I24" s="20" t="s">
        <v>115</v>
      </c>
      <c r="J24" s="20" t="s">
        <v>116</v>
      </c>
      <c r="L24">
        <f t="shared" si="0"/>
        <v>22</v>
      </c>
      <c r="M24">
        <f>IF(ISNUMBER(SEARCH(Search!$R$2,I24)),L24,"")</f>
        <v>22</v>
      </c>
      <c r="N24">
        <f>IFERROR(SMALL(M:$M,L24),"")</f>
        <v>22</v>
      </c>
    </row>
    <row r="25" spans="1:14" x14ac:dyDescent="0.35">
      <c r="A25" t="s">
        <v>19</v>
      </c>
      <c r="B25" t="s">
        <v>108</v>
      </c>
      <c r="C25" s="20" t="s">
        <v>109</v>
      </c>
      <c r="D25" s="21" t="s">
        <v>22</v>
      </c>
      <c r="E25" s="20" t="s">
        <v>110</v>
      </c>
      <c r="F25" s="21" t="s">
        <v>65</v>
      </c>
      <c r="G25" s="20" t="s">
        <v>25</v>
      </c>
      <c r="H25" s="20" t="s">
        <v>26</v>
      </c>
      <c r="I25" s="20" t="s">
        <v>117</v>
      </c>
      <c r="J25" s="20" t="s">
        <v>118</v>
      </c>
      <c r="L25">
        <f t="shared" si="0"/>
        <v>23</v>
      </c>
      <c r="M25">
        <f>IF(ISNUMBER(SEARCH(Search!$R$2,I25)),L25,"")</f>
        <v>23</v>
      </c>
      <c r="N25">
        <f>IFERROR(SMALL(M:$M,L25),"")</f>
        <v>23</v>
      </c>
    </row>
    <row r="26" spans="1:14" x14ac:dyDescent="0.35">
      <c r="A26" t="s">
        <v>19</v>
      </c>
      <c r="B26" t="s">
        <v>108</v>
      </c>
      <c r="C26" s="20" t="s">
        <v>109</v>
      </c>
      <c r="D26" s="21" t="s">
        <v>22</v>
      </c>
      <c r="E26" s="20" t="s">
        <v>110</v>
      </c>
      <c r="F26" s="21" t="s">
        <v>65</v>
      </c>
      <c r="G26" s="20" t="s">
        <v>25</v>
      </c>
      <c r="H26" s="20" t="s">
        <v>29</v>
      </c>
      <c r="I26" s="20" t="s">
        <v>119</v>
      </c>
      <c r="J26" s="20" t="s">
        <v>120</v>
      </c>
      <c r="L26">
        <f t="shared" si="0"/>
        <v>24</v>
      </c>
      <c r="M26">
        <f>IF(ISNUMBER(SEARCH(Search!$R$2,I26)),L26,"")</f>
        <v>24</v>
      </c>
      <c r="N26">
        <f>IFERROR(SMALL(M:$M,L26),"")</f>
        <v>24</v>
      </c>
    </row>
    <row r="27" spans="1:14" ht="29" x14ac:dyDescent="0.35">
      <c r="A27" t="s">
        <v>19</v>
      </c>
      <c r="B27" t="s">
        <v>108</v>
      </c>
      <c r="C27" s="20" t="s">
        <v>109</v>
      </c>
      <c r="D27" s="21" t="s">
        <v>22</v>
      </c>
      <c r="E27" s="20" t="s">
        <v>110</v>
      </c>
      <c r="F27" s="21" t="s">
        <v>65</v>
      </c>
      <c r="G27" s="20" t="s">
        <v>25</v>
      </c>
      <c r="H27" s="20" t="s">
        <v>121</v>
      </c>
      <c r="I27" s="20" t="s">
        <v>122</v>
      </c>
      <c r="J27" s="20" t="s">
        <v>123</v>
      </c>
      <c r="L27">
        <f t="shared" si="0"/>
        <v>25</v>
      </c>
      <c r="M27">
        <f>IF(ISNUMBER(SEARCH(Search!$R$2,I27)),L27,"")</f>
        <v>25</v>
      </c>
      <c r="N27">
        <f>IFERROR(SMALL(M:$M,L27),"")</f>
        <v>25</v>
      </c>
    </row>
    <row r="28" spans="1:14" ht="29" x14ac:dyDescent="0.35">
      <c r="A28" t="s">
        <v>19</v>
      </c>
      <c r="B28" t="s">
        <v>124</v>
      </c>
      <c r="C28" s="20" t="s">
        <v>125</v>
      </c>
      <c r="D28" s="21" t="s">
        <v>22</v>
      </c>
      <c r="E28" s="20" t="s">
        <v>126</v>
      </c>
      <c r="F28" s="21" t="s">
        <v>22</v>
      </c>
      <c r="G28" s="20" t="s">
        <v>25</v>
      </c>
      <c r="H28" s="20" t="s">
        <v>35</v>
      </c>
      <c r="I28" s="20" t="s">
        <v>127</v>
      </c>
      <c r="J28" s="20" t="s">
        <v>128</v>
      </c>
      <c r="L28">
        <f t="shared" si="0"/>
        <v>26</v>
      </c>
      <c r="M28">
        <f>IF(ISNUMBER(SEARCH(Search!$R$2,I28)),L28,"")</f>
        <v>26</v>
      </c>
      <c r="N28">
        <f>IFERROR(SMALL(M:$M,L28),"")</f>
        <v>26</v>
      </c>
    </row>
    <row r="29" spans="1:14" ht="29" x14ac:dyDescent="0.35">
      <c r="A29" t="s">
        <v>19</v>
      </c>
      <c r="B29" t="s">
        <v>124</v>
      </c>
      <c r="C29" s="20" t="s">
        <v>125</v>
      </c>
      <c r="D29" s="21" t="s">
        <v>22</v>
      </c>
      <c r="E29" s="20" t="s">
        <v>126</v>
      </c>
      <c r="F29" s="21" t="s">
        <v>22</v>
      </c>
      <c r="G29" s="20" t="s">
        <v>25</v>
      </c>
      <c r="H29" s="20" t="s">
        <v>129</v>
      </c>
      <c r="I29" s="20" t="s">
        <v>130</v>
      </c>
      <c r="J29" s="20" t="s">
        <v>131</v>
      </c>
      <c r="L29">
        <f t="shared" si="0"/>
        <v>27</v>
      </c>
      <c r="M29">
        <f>IF(ISNUMBER(SEARCH(Search!$R$2,I29)),L29,"")</f>
        <v>27</v>
      </c>
      <c r="N29">
        <f>IFERROR(SMALL(M:$M,L29),"")</f>
        <v>27</v>
      </c>
    </row>
    <row r="30" spans="1:14" ht="29" x14ac:dyDescent="0.35">
      <c r="A30" t="s">
        <v>19</v>
      </c>
      <c r="B30" t="s">
        <v>41</v>
      </c>
      <c r="C30" s="20" t="s">
        <v>42</v>
      </c>
      <c r="D30" s="21" t="s">
        <v>22</v>
      </c>
      <c r="E30" s="20" t="s">
        <v>43</v>
      </c>
      <c r="F30" s="21" t="s">
        <v>22</v>
      </c>
      <c r="G30" s="20" t="s">
        <v>25</v>
      </c>
      <c r="H30" s="20" t="s">
        <v>132</v>
      </c>
      <c r="I30" s="20" t="s">
        <v>133</v>
      </c>
      <c r="J30" s="20" t="s">
        <v>134</v>
      </c>
      <c r="L30">
        <f t="shared" si="0"/>
        <v>28</v>
      </c>
      <c r="M30">
        <f>IF(ISNUMBER(SEARCH(Search!$R$2,I30)),L30,"")</f>
        <v>28</v>
      </c>
      <c r="N30">
        <f>IFERROR(SMALL(M:$M,L30),"")</f>
        <v>28</v>
      </c>
    </row>
    <row r="31" spans="1:14" ht="29" x14ac:dyDescent="0.35">
      <c r="A31" t="s">
        <v>19</v>
      </c>
      <c r="B31" t="s">
        <v>20</v>
      </c>
      <c r="C31" s="20" t="s">
        <v>21</v>
      </c>
      <c r="D31" s="21" t="s">
        <v>22</v>
      </c>
      <c r="E31" s="20" t="s">
        <v>126</v>
      </c>
      <c r="F31" s="21" t="s">
        <v>24</v>
      </c>
      <c r="G31" s="20" t="s">
        <v>25</v>
      </c>
      <c r="H31" s="20" t="s">
        <v>135</v>
      </c>
      <c r="I31" s="20" t="s">
        <v>136</v>
      </c>
      <c r="J31" s="20" t="s">
        <v>137</v>
      </c>
      <c r="L31">
        <f t="shared" si="0"/>
        <v>29</v>
      </c>
      <c r="M31">
        <f>IF(ISNUMBER(SEARCH(Search!$R$2,I31)),L31,"")</f>
        <v>29</v>
      </c>
      <c r="N31">
        <f>IFERROR(SMALL(M:$M,L31),"")</f>
        <v>29</v>
      </c>
    </row>
    <row r="32" spans="1:14" ht="29" x14ac:dyDescent="0.35">
      <c r="A32" t="s">
        <v>19</v>
      </c>
      <c r="B32" t="s">
        <v>138</v>
      </c>
      <c r="C32" s="20" t="s">
        <v>139</v>
      </c>
      <c r="D32" s="21" t="s">
        <v>22</v>
      </c>
      <c r="E32" s="20" t="s">
        <v>23</v>
      </c>
      <c r="F32" s="21" t="s">
        <v>65</v>
      </c>
      <c r="G32" s="20" t="s">
        <v>25</v>
      </c>
      <c r="H32" s="20" t="s">
        <v>140</v>
      </c>
      <c r="I32" s="20" t="s">
        <v>141</v>
      </c>
      <c r="J32" s="20" t="s">
        <v>142</v>
      </c>
      <c r="L32">
        <f t="shared" si="0"/>
        <v>30</v>
      </c>
      <c r="M32">
        <f>IF(ISNUMBER(SEARCH(Search!$R$2,I32)),L32,"")</f>
        <v>30</v>
      </c>
      <c r="N32">
        <f>IFERROR(SMALL(M:$M,L32),"")</f>
        <v>30</v>
      </c>
    </row>
    <row r="33" spans="1:14" ht="29" x14ac:dyDescent="0.35">
      <c r="A33" t="s">
        <v>19</v>
      </c>
      <c r="B33" t="s">
        <v>138</v>
      </c>
      <c r="C33" s="20" t="s">
        <v>139</v>
      </c>
      <c r="D33" s="21" t="s">
        <v>22</v>
      </c>
      <c r="E33" s="20" t="s">
        <v>23</v>
      </c>
      <c r="F33" s="21" t="s">
        <v>65</v>
      </c>
      <c r="G33" s="20" t="s">
        <v>25</v>
      </c>
      <c r="H33" s="20" t="s">
        <v>143</v>
      </c>
      <c r="I33" s="20" t="s">
        <v>144</v>
      </c>
      <c r="J33" s="20" t="s">
        <v>145</v>
      </c>
      <c r="L33">
        <f t="shared" si="0"/>
        <v>31</v>
      </c>
      <c r="M33">
        <f>IF(ISNUMBER(SEARCH(Search!$R$2,I33)),L33,"")</f>
        <v>31</v>
      </c>
      <c r="N33">
        <f>IFERROR(SMALL(M:$M,L33),"")</f>
        <v>31</v>
      </c>
    </row>
    <row r="34" spans="1:14" ht="29" x14ac:dyDescent="0.35">
      <c r="A34" t="s">
        <v>19</v>
      </c>
      <c r="B34" t="s">
        <v>138</v>
      </c>
      <c r="C34" s="20" t="s">
        <v>139</v>
      </c>
      <c r="D34" s="21" t="s">
        <v>22</v>
      </c>
      <c r="E34" s="20" t="s">
        <v>23</v>
      </c>
      <c r="F34" s="21" t="s">
        <v>65</v>
      </c>
      <c r="G34" s="20" t="s">
        <v>25</v>
      </c>
      <c r="H34" s="20" t="s">
        <v>146</v>
      </c>
      <c r="I34" s="20" t="s">
        <v>147</v>
      </c>
      <c r="J34" s="20" t="s">
        <v>148</v>
      </c>
      <c r="L34">
        <f t="shared" si="0"/>
        <v>32</v>
      </c>
      <c r="M34">
        <f>IF(ISNUMBER(SEARCH(Search!$R$2,I34)),L34,"")</f>
        <v>32</v>
      </c>
      <c r="N34">
        <f>IFERROR(SMALL(M:$M,L34),"")</f>
        <v>32</v>
      </c>
    </row>
    <row r="35" spans="1:14" ht="29" x14ac:dyDescent="0.35">
      <c r="A35" t="s">
        <v>19</v>
      </c>
      <c r="B35" t="s">
        <v>149</v>
      </c>
      <c r="C35" s="20" t="s">
        <v>150</v>
      </c>
      <c r="D35" s="21" t="s">
        <v>22</v>
      </c>
      <c r="E35" s="20" t="s">
        <v>110</v>
      </c>
      <c r="F35" s="21" t="s">
        <v>65</v>
      </c>
      <c r="G35" s="20" t="s">
        <v>25</v>
      </c>
      <c r="H35" s="20" t="s">
        <v>151</v>
      </c>
      <c r="I35" s="20" t="s">
        <v>152</v>
      </c>
      <c r="J35" s="20" t="s">
        <v>153</v>
      </c>
      <c r="L35">
        <f t="shared" si="0"/>
        <v>33</v>
      </c>
      <c r="M35">
        <f>IF(ISNUMBER(SEARCH(Search!$R$2,I35)),L35,"")</f>
        <v>33</v>
      </c>
      <c r="N35">
        <f>IFERROR(SMALL(M:$M,L35),"")</f>
        <v>33</v>
      </c>
    </row>
    <row r="36" spans="1:14" ht="29" x14ac:dyDescent="0.35">
      <c r="A36" t="s">
        <v>19</v>
      </c>
      <c r="B36" t="s">
        <v>149</v>
      </c>
      <c r="C36" s="20" t="s">
        <v>150</v>
      </c>
      <c r="D36" s="21" t="s">
        <v>22</v>
      </c>
      <c r="E36" s="20" t="s">
        <v>110</v>
      </c>
      <c r="F36" s="21" t="s">
        <v>65</v>
      </c>
      <c r="G36" s="20" t="s">
        <v>25</v>
      </c>
      <c r="H36" s="20" t="s">
        <v>26</v>
      </c>
      <c r="I36" s="20" t="s">
        <v>154</v>
      </c>
      <c r="J36" s="20" t="s">
        <v>155</v>
      </c>
      <c r="L36">
        <f t="shared" si="0"/>
        <v>34</v>
      </c>
      <c r="M36">
        <f>IF(ISNUMBER(SEARCH(Search!$R$2,I36)),L36,"")</f>
        <v>34</v>
      </c>
      <c r="N36">
        <f>IFERROR(SMALL(M:$M,L36),"")</f>
        <v>34</v>
      </c>
    </row>
    <row r="37" spans="1:14" ht="29" x14ac:dyDescent="0.35">
      <c r="A37" t="s">
        <v>19</v>
      </c>
      <c r="B37" t="s">
        <v>149</v>
      </c>
      <c r="C37" s="20" t="s">
        <v>150</v>
      </c>
      <c r="D37" s="21" t="s">
        <v>22</v>
      </c>
      <c r="E37" s="20" t="s">
        <v>110</v>
      </c>
      <c r="F37" s="21" t="s">
        <v>65</v>
      </c>
      <c r="G37" s="20" t="s">
        <v>25</v>
      </c>
      <c r="H37" s="20" t="s">
        <v>156</v>
      </c>
      <c r="I37" s="20" t="s">
        <v>157</v>
      </c>
      <c r="J37" s="20" t="s">
        <v>158</v>
      </c>
      <c r="L37">
        <f t="shared" si="0"/>
        <v>35</v>
      </c>
      <c r="M37">
        <f>IF(ISNUMBER(SEARCH(Search!$R$2,I37)),L37,"")</f>
        <v>35</v>
      </c>
      <c r="N37">
        <f>IFERROR(SMALL(M:$M,L37),"")</f>
        <v>35</v>
      </c>
    </row>
    <row r="38" spans="1:14" ht="43.5" x14ac:dyDescent="0.35">
      <c r="A38" t="s">
        <v>78</v>
      </c>
      <c r="B38" t="s">
        <v>159</v>
      </c>
      <c r="C38" s="20" t="s">
        <v>160</v>
      </c>
      <c r="D38" s="21" t="s">
        <v>65</v>
      </c>
      <c r="E38" s="20"/>
      <c r="F38" s="21"/>
      <c r="G38" s="20" t="s">
        <v>25</v>
      </c>
      <c r="H38" s="20" t="s">
        <v>161</v>
      </c>
      <c r="I38" s="20" t="s">
        <v>162</v>
      </c>
      <c r="J38" s="20" t="s">
        <v>163</v>
      </c>
      <c r="L38">
        <f t="shared" si="0"/>
        <v>36</v>
      </c>
      <c r="M38">
        <f>IF(ISNUMBER(SEARCH(Search!$R$2,I38)),L38,"")</f>
        <v>36</v>
      </c>
      <c r="N38">
        <f>IFERROR(SMALL(M:$M,L38),"")</f>
        <v>36</v>
      </c>
    </row>
    <row r="39" spans="1:14" ht="43.5" x14ac:dyDescent="0.35">
      <c r="A39" t="s">
        <v>78</v>
      </c>
      <c r="B39" t="s">
        <v>164</v>
      </c>
      <c r="C39" s="20" t="s">
        <v>165</v>
      </c>
      <c r="D39" s="21" t="s">
        <v>65</v>
      </c>
      <c r="E39" s="20"/>
      <c r="F39" s="21"/>
      <c r="G39" s="20" t="s">
        <v>25</v>
      </c>
      <c r="H39" s="20" t="s">
        <v>166</v>
      </c>
      <c r="I39" s="20" t="s">
        <v>167</v>
      </c>
      <c r="J39" s="20" t="s">
        <v>168</v>
      </c>
      <c r="L39">
        <f t="shared" si="0"/>
        <v>37</v>
      </c>
      <c r="M39">
        <f>IF(ISNUMBER(SEARCH(Search!$R$2,I39)),L39,"")</f>
        <v>37</v>
      </c>
      <c r="N39">
        <f>IFERROR(SMALL(M:$M,L39),"")</f>
        <v>37</v>
      </c>
    </row>
    <row r="40" spans="1:14" ht="43.5" x14ac:dyDescent="0.35">
      <c r="A40" t="s">
        <v>19</v>
      </c>
      <c r="B40" t="s">
        <v>20</v>
      </c>
      <c r="C40" s="20" t="s">
        <v>21</v>
      </c>
      <c r="D40" s="21" t="s">
        <v>22</v>
      </c>
      <c r="E40" s="20" t="s">
        <v>110</v>
      </c>
      <c r="F40" s="21" t="s">
        <v>24</v>
      </c>
      <c r="G40" s="20" t="s">
        <v>25</v>
      </c>
      <c r="H40" s="20" t="s">
        <v>169</v>
      </c>
      <c r="I40" s="20" t="s">
        <v>170</v>
      </c>
      <c r="J40" s="20" t="s">
        <v>171</v>
      </c>
      <c r="L40">
        <f t="shared" si="0"/>
        <v>38</v>
      </c>
      <c r="M40">
        <f>IF(ISNUMBER(SEARCH(Search!$R$2,I40)),L40,"")</f>
        <v>38</v>
      </c>
      <c r="N40">
        <f>IFERROR(SMALL(M:$M,L40),"")</f>
        <v>38</v>
      </c>
    </row>
    <row r="41" spans="1:14" ht="29" x14ac:dyDescent="0.35">
      <c r="A41" t="s">
        <v>19</v>
      </c>
      <c r="B41" t="s">
        <v>172</v>
      </c>
      <c r="C41" s="20" t="s">
        <v>173</v>
      </c>
      <c r="D41" s="21" t="s">
        <v>22</v>
      </c>
      <c r="E41" s="20" t="s">
        <v>174</v>
      </c>
      <c r="F41" s="21" t="s">
        <v>22</v>
      </c>
      <c r="G41" s="20" t="s">
        <v>25</v>
      </c>
      <c r="H41" s="20" t="s">
        <v>175</v>
      </c>
      <c r="I41" s="20" t="s">
        <v>176</v>
      </c>
      <c r="J41" s="20" t="s">
        <v>177</v>
      </c>
      <c r="L41">
        <f t="shared" si="0"/>
        <v>39</v>
      </c>
      <c r="M41">
        <f>IF(ISNUMBER(SEARCH(Search!$R$2,I41)),L41,"")</f>
        <v>39</v>
      </c>
      <c r="N41">
        <f>IFERROR(SMALL(M:$M,L41),"")</f>
        <v>39</v>
      </c>
    </row>
    <row r="42" spans="1:14" ht="29" x14ac:dyDescent="0.35">
      <c r="A42" t="s">
        <v>19</v>
      </c>
      <c r="B42" t="s">
        <v>172</v>
      </c>
      <c r="C42" s="20" t="s">
        <v>173</v>
      </c>
      <c r="D42" s="21" t="s">
        <v>22</v>
      </c>
      <c r="E42" s="20" t="s">
        <v>174</v>
      </c>
      <c r="F42" s="21" t="s">
        <v>22</v>
      </c>
      <c r="G42" s="20" t="s">
        <v>25</v>
      </c>
      <c r="H42" s="20" t="s">
        <v>35</v>
      </c>
      <c r="I42" s="20" t="s">
        <v>178</v>
      </c>
      <c r="J42" s="20" t="s">
        <v>179</v>
      </c>
      <c r="L42">
        <f t="shared" si="0"/>
        <v>40</v>
      </c>
      <c r="M42">
        <f>IF(ISNUMBER(SEARCH(Search!$R$2,I42)),L42,"")</f>
        <v>40</v>
      </c>
      <c r="N42">
        <f>IFERROR(SMALL(M:$M,L42),"")</f>
        <v>40</v>
      </c>
    </row>
    <row r="43" spans="1:14" x14ac:dyDescent="0.35">
      <c r="A43" t="s">
        <v>19</v>
      </c>
      <c r="B43" t="s">
        <v>20</v>
      </c>
      <c r="C43" s="20" t="s">
        <v>21</v>
      </c>
      <c r="D43" s="21" t="s">
        <v>22</v>
      </c>
      <c r="E43" s="20" t="s">
        <v>110</v>
      </c>
      <c r="F43" s="21" t="s">
        <v>24</v>
      </c>
      <c r="G43" s="20" t="s">
        <v>25</v>
      </c>
      <c r="H43" s="20" t="s">
        <v>180</v>
      </c>
      <c r="I43" s="20" t="s">
        <v>181</v>
      </c>
      <c r="J43" s="20" t="s">
        <v>182</v>
      </c>
      <c r="L43">
        <f t="shared" si="0"/>
        <v>41</v>
      </c>
      <c r="M43">
        <f>IF(ISNUMBER(SEARCH(Search!$R$2,I43)),L43,"")</f>
        <v>41</v>
      </c>
      <c r="N43">
        <f>IFERROR(SMALL(M:$M,L43),"")</f>
        <v>41</v>
      </c>
    </row>
    <row r="44" spans="1:14" ht="29" x14ac:dyDescent="0.35">
      <c r="A44" t="s">
        <v>19</v>
      </c>
      <c r="B44" t="s">
        <v>172</v>
      </c>
      <c r="C44" s="20" t="s">
        <v>173</v>
      </c>
      <c r="D44" s="21" t="s">
        <v>22</v>
      </c>
      <c r="E44" s="20" t="s">
        <v>64</v>
      </c>
      <c r="F44" s="21" t="s">
        <v>22</v>
      </c>
      <c r="G44" s="20" t="s">
        <v>25</v>
      </c>
      <c r="H44" s="20" t="s">
        <v>183</v>
      </c>
      <c r="I44" s="20" t="s">
        <v>184</v>
      </c>
      <c r="J44" s="20" t="s">
        <v>185</v>
      </c>
      <c r="L44">
        <f t="shared" si="0"/>
        <v>42</v>
      </c>
      <c r="M44">
        <f>IF(ISNUMBER(SEARCH(Search!$R$2,I44)),L44,"")</f>
        <v>42</v>
      </c>
      <c r="N44">
        <f>IFERROR(SMALL(M:$M,L44),"")</f>
        <v>42</v>
      </c>
    </row>
    <row r="45" spans="1:14" ht="29" x14ac:dyDescent="0.35">
      <c r="A45" t="s">
        <v>19</v>
      </c>
      <c r="B45" t="s">
        <v>47</v>
      </c>
      <c r="C45" s="20" t="s">
        <v>48</v>
      </c>
      <c r="D45" s="21" t="s">
        <v>22</v>
      </c>
      <c r="E45" s="20" t="s">
        <v>43</v>
      </c>
      <c r="F45" s="21" t="s">
        <v>22</v>
      </c>
      <c r="G45" s="20" t="s">
        <v>25</v>
      </c>
      <c r="H45" s="20" t="s">
        <v>186</v>
      </c>
      <c r="I45" s="20" t="s">
        <v>187</v>
      </c>
      <c r="J45" s="20" t="s">
        <v>188</v>
      </c>
      <c r="L45">
        <f t="shared" si="0"/>
        <v>43</v>
      </c>
      <c r="M45">
        <f>IF(ISNUMBER(SEARCH(Search!$R$2,I45)),L45,"")</f>
        <v>43</v>
      </c>
      <c r="N45">
        <f>IFERROR(SMALL(M:$M,L45),"")</f>
        <v>43</v>
      </c>
    </row>
    <row r="46" spans="1:14" ht="29" x14ac:dyDescent="0.35">
      <c r="A46" t="s">
        <v>189</v>
      </c>
      <c r="B46" t="s">
        <v>190</v>
      </c>
      <c r="C46" s="20" t="s">
        <v>191</v>
      </c>
      <c r="D46" s="21" t="s">
        <v>22</v>
      </c>
      <c r="E46" s="22" t="s">
        <v>110</v>
      </c>
      <c r="F46" s="21" t="s">
        <v>22</v>
      </c>
      <c r="G46" s="20" t="s">
        <v>25</v>
      </c>
      <c r="H46" s="20" t="s">
        <v>192</v>
      </c>
      <c r="I46" s="20" t="s">
        <v>193</v>
      </c>
      <c r="J46" s="20" t="s">
        <v>194</v>
      </c>
      <c r="L46">
        <f t="shared" si="0"/>
        <v>44</v>
      </c>
      <c r="M46">
        <f>IF(ISNUMBER(SEARCH(Search!$R$2,I46)),L46,"")</f>
        <v>44</v>
      </c>
      <c r="N46">
        <f>IFERROR(SMALL(M:$M,L46),"")</f>
        <v>44</v>
      </c>
    </row>
    <row r="47" spans="1:14" ht="58" x14ac:dyDescent="0.35">
      <c r="A47" t="s">
        <v>189</v>
      </c>
      <c r="B47" t="s">
        <v>190</v>
      </c>
      <c r="C47" s="20" t="s">
        <v>191</v>
      </c>
      <c r="D47" s="21" t="s">
        <v>22</v>
      </c>
      <c r="E47" s="22" t="s">
        <v>110</v>
      </c>
      <c r="F47" s="21" t="s">
        <v>22</v>
      </c>
      <c r="G47" s="20" t="s">
        <v>25</v>
      </c>
      <c r="H47" s="20" t="s">
        <v>195</v>
      </c>
      <c r="I47" s="20" t="s">
        <v>196</v>
      </c>
      <c r="J47" s="20" t="s">
        <v>197</v>
      </c>
      <c r="L47">
        <f t="shared" si="0"/>
        <v>45</v>
      </c>
      <c r="M47">
        <f>IF(ISNUMBER(SEARCH(Search!$R$2,I47)),L47,"")</f>
        <v>45</v>
      </c>
      <c r="N47">
        <f>IFERROR(SMALL(M:$M,L47),"")</f>
        <v>45</v>
      </c>
    </row>
    <row r="48" spans="1:14" ht="58" x14ac:dyDescent="0.35">
      <c r="A48" t="s">
        <v>189</v>
      </c>
      <c r="B48" t="s">
        <v>190</v>
      </c>
      <c r="C48" s="20" t="s">
        <v>191</v>
      </c>
      <c r="D48" s="21" t="s">
        <v>22</v>
      </c>
      <c r="E48" s="22" t="s">
        <v>110</v>
      </c>
      <c r="F48" s="21" t="s">
        <v>22</v>
      </c>
      <c r="G48" s="20" t="s">
        <v>25</v>
      </c>
      <c r="H48" s="20" t="s">
        <v>198</v>
      </c>
      <c r="I48" s="20" t="s">
        <v>199</v>
      </c>
      <c r="J48" s="20" t="s">
        <v>200</v>
      </c>
      <c r="L48">
        <f t="shared" si="0"/>
        <v>46</v>
      </c>
      <c r="M48">
        <f>IF(ISNUMBER(SEARCH(Search!$R$2,I48)),L48,"")</f>
        <v>46</v>
      </c>
      <c r="N48">
        <f>IFERROR(SMALL(M:$M,L48),"")</f>
        <v>46</v>
      </c>
    </row>
    <row r="49" spans="1:14" ht="29" x14ac:dyDescent="0.35">
      <c r="A49" t="s">
        <v>189</v>
      </c>
      <c r="B49" t="s">
        <v>201</v>
      </c>
      <c r="C49" s="20" t="s">
        <v>202</v>
      </c>
      <c r="D49" s="21" t="s">
        <v>22</v>
      </c>
      <c r="E49" s="22" t="s">
        <v>110</v>
      </c>
      <c r="F49" s="21" t="s">
        <v>22</v>
      </c>
      <c r="G49" s="20" t="s">
        <v>25</v>
      </c>
      <c r="H49" s="20" t="s">
        <v>192</v>
      </c>
      <c r="I49" s="20" t="s">
        <v>203</v>
      </c>
      <c r="J49" s="20" t="s">
        <v>204</v>
      </c>
      <c r="L49">
        <f t="shared" si="0"/>
        <v>47</v>
      </c>
      <c r="M49">
        <f>IF(ISNUMBER(SEARCH(Search!$R$2,I49)),L49,"")</f>
        <v>47</v>
      </c>
      <c r="N49">
        <f>IFERROR(SMALL(M:$M,L49),"")</f>
        <v>47</v>
      </c>
    </row>
    <row r="50" spans="1:14" ht="58" x14ac:dyDescent="0.35">
      <c r="A50" t="s">
        <v>189</v>
      </c>
      <c r="B50" t="s">
        <v>201</v>
      </c>
      <c r="C50" s="20" t="s">
        <v>202</v>
      </c>
      <c r="D50" s="21" t="s">
        <v>22</v>
      </c>
      <c r="E50" s="22" t="s">
        <v>110</v>
      </c>
      <c r="F50" s="21" t="s">
        <v>22</v>
      </c>
      <c r="G50" s="20" t="s">
        <v>25</v>
      </c>
      <c r="H50" s="20" t="s">
        <v>195</v>
      </c>
      <c r="I50" s="20" t="s">
        <v>205</v>
      </c>
      <c r="J50" s="20" t="s">
        <v>206</v>
      </c>
      <c r="L50">
        <f t="shared" si="0"/>
        <v>48</v>
      </c>
      <c r="M50">
        <f>IF(ISNUMBER(SEARCH(Search!$R$2,I50)),L50,"")</f>
        <v>48</v>
      </c>
      <c r="N50">
        <f>IFERROR(SMALL(M:$M,L50),"")</f>
        <v>48</v>
      </c>
    </row>
    <row r="51" spans="1:14" ht="29" x14ac:dyDescent="0.35">
      <c r="A51" t="s">
        <v>189</v>
      </c>
      <c r="B51" t="s">
        <v>201</v>
      </c>
      <c r="C51" s="20" t="s">
        <v>202</v>
      </c>
      <c r="D51" s="21" t="s">
        <v>22</v>
      </c>
      <c r="E51" s="22" t="s">
        <v>110</v>
      </c>
      <c r="F51" s="21" t="s">
        <v>22</v>
      </c>
      <c r="G51" s="20" t="s">
        <v>25</v>
      </c>
      <c r="H51" s="20" t="s">
        <v>207</v>
      </c>
      <c r="I51" s="20" t="s">
        <v>208</v>
      </c>
      <c r="J51" s="20" t="s">
        <v>209</v>
      </c>
      <c r="L51">
        <f t="shared" si="0"/>
        <v>49</v>
      </c>
      <c r="M51">
        <f>IF(ISNUMBER(SEARCH(Search!$R$2,I51)),L51,"")</f>
        <v>49</v>
      </c>
      <c r="N51">
        <f>IFERROR(SMALL(M:$M,L51),"")</f>
        <v>49</v>
      </c>
    </row>
    <row r="52" spans="1:14" ht="29" x14ac:dyDescent="0.35">
      <c r="A52" t="s">
        <v>189</v>
      </c>
      <c r="B52" t="s">
        <v>210</v>
      </c>
      <c r="C52" s="20" t="s">
        <v>211</v>
      </c>
      <c r="D52" s="21" t="s">
        <v>22</v>
      </c>
      <c r="E52" s="22" t="s">
        <v>110</v>
      </c>
      <c r="F52" s="21" t="s">
        <v>22</v>
      </c>
      <c r="G52" s="20" t="s">
        <v>25</v>
      </c>
      <c r="H52" s="20" t="s">
        <v>192</v>
      </c>
      <c r="I52" s="20" t="s">
        <v>212</v>
      </c>
      <c r="J52" s="20" t="s">
        <v>213</v>
      </c>
      <c r="L52">
        <f t="shared" si="0"/>
        <v>50</v>
      </c>
      <c r="M52">
        <f>IF(ISNUMBER(SEARCH(Search!$R$2,I52)),L52,"")</f>
        <v>50</v>
      </c>
      <c r="N52">
        <f>IFERROR(SMALL(M:$M,L52),"")</f>
        <v>50</v>
      </c>
    </row>
    <row r="53" spans="1:14" ht="58" x14ac:dyDescent="0.35">
      <c r="A53" t="s">
        <v>189</v>
      </c>
      <c r="B53" t="s">
        <v>210</v>
      </c>
      <c r="C53" s="20" t="s">
        <v>211</v>
      </c>
      <c r="D53" s="21" t="s">
        <v>22</v>
      </c>
      <c r="E53" s="22" t="s">
        <v>110</v>
      </c>
      <c r="F53" s="21" t="s">
        <v>22</v>
      </c>
      <c r="G53" s="20" t="s">
        <v>25</v>
      </c>
      <c r="H53" s="20" t="s">
        <v>195</v>
      </c>
      <c r="I53" s="20" t="s">
        <v>214</v>
      </c>
      <c r="J53" s="20" t="s">
        <v>213</v>
      </c>
      <c r="L53">
        <f t="shared" si="0"/>
        <v>51</v>
      </c>
      <c r="M53">
        <f>IF(ISNUMBER(SEARCH(Search!$R$2,I53)),L53,"")</f>
        <v>51</v>
      </c>
      <c r="N53">
        <f>IFERROR(SMALL(M:$M,L53),"")</f>
        <v>51</v>
      </c>
    </row>
    <row r="54" spans="1:14" ht="29" x14ac:dyDescent="0.35">
      <c r="A54" t="s">
        <v>189</v>
      </c>
      <c r="B54" t="s">
        <v>210</v>
      </c>
      <c r="C54" s="20" t="s">
        <v>211</v>
      </c>
      <c r="D54" s="21" t="s">
        <v>22</v>
      </c>
      <c r="E54" s="22" t="s">
        <v>110</v>
      </c>
      <c r="F54" s="21" t="s">
        <v>22</v>
      </c>
      <c r="G54" s="20" t="s">
        <v>25</v>
      </c>
      <c r="H54" s="20" t="s">
        <v>215</v>
      </c>
      <c r="I54" s="20" t="s">
        <v>216</v>
      </c>
      <c r="J54" s="20" t="s">
        <v>217</v>
      </c>
      <c r="L54">
        <f t="shared" si="0"/>
        <v>52</v>
      </c>
      <c r="M54">
        <f>IF(ISNUMBER(SEARCH(Search!$R$2,I54)),L54,"")</f>
        <v>52</v>
      </c>
      <c r="N54">
        <f>IFERROR(SMALL(M:$M,L54),"")</f>
        <v>52</v>
      </c>
    </row>
    <row r="55" spans="1:14" ht="29" x14ac:dyDescent="0.35">
      <c r="A55" t="s">
        <v>189</v>
      </c>
      <c r="B55" t="s">
        <v>218</v>
      </c>
      <c r="C55" s="20" t="s">
        <v>219</v>
      </c>
      <c r="D55" s="21" t="s">
        <v>22</v>
      </c>
      <c r="E55" s="22" t="s">
        <v>110</v>
      </c>
      <c r="F55" s="21" t="s">
        <v>22</v>
      </c>
      <c r="G55" s="20" t="s">
        <v>25</v>
      </c>
      <c r="H55" s="20" t="s">
        <v>192</v>
      </c>
      <c r="I55" s="20" t="s">
        <v>220</v>
      </c>
      <c r="J55" s="20" t="s">
        <v>221</v>
      </c>
      <c r="L55">
        <f t="shared" si="0"/>
        <v>53</v>
      </c>
      <c r="M55">
        <f>IF(ISNUMBER(SEARCH(Search!$R$2,I55)),L55,"")</f>
        <v>53</v>
      </c>
      <c r="N55">
        <f>IFERROR(SMALL(M:$M,L55),"")</f>
        <v>53</v>
      </c>
    </row>
    <row r="56" spans="1:14" ht="58" x14ac:dyDescent="0.35">
      <c r="A56" t="s">
        <v>189</v>
      </c>
      <c r="B56" t="s">
        <v>218</v>
      </c>
      <c r="C56" s="20" t="s">
        <v>219</v>
      </c>
      <c r="D56" s="21" t="s">
        <v>22</v>
      </c>
      <c r="E56" s="22" t="s">
        <v>110</v>
      </c>
      <c r="F56" s="21" t="s">
        <v>22</v>
      </c>
      <c r="G56" s="20" t="s">
        <v>25</v>
      </c>
      <c r="H56" s="20" t="s">
        <v>195</v>
      </c>
      <c r="I56" s="20" t="s">
        <v>222</v>
      </c>
      <c r="J56" s="20" t="s">
        <v>223</v>
      </c>
      <c r="L56">
        <f t="shared" si="0"/>
        <v>54</v>
      </c>
      <c r="M56">
        <f>IF(ISNUMBER(SEARCH(Search!$R$2,I56)),L56,"")</f>
        <v>54</v>
      </c>
      <c r="N56">
        <f>IFERROR(SMALL(M:$M,L56),"")</f>
        <v>54</v>
      </c>
    </row>
    <row r="57" spans="1:14" ht="58" x14ac:dyDescent="0.35">
      <c r="A57" t="s">
        <v>189</v>
      </c>
      <c r="B57" t="s">
        <v>218</v>
      </c>
      <c r="C57" s="20" t="s">
        <v>219</v>
      </c>
      <c r="D57" s="21" t="s">
        <v>22</v>
      </c>
      <c r="E57" s="22" t="s">
        <v>110</v>
      </c>
      <c r="F57" s="21" t="s">
        <v>22</v>
      </c>
      <c r="G57" s="20" t="s">
        <v>25</v>
      </c>
      <c r="H57" s="20" t="s">
        <v>224</v>
      </c>
      <c r="I57" s="20" t="s">
        <v>225</v>
      </c>
      <c r="J57" s="20" t="s">
        <v>226</v>
      </c>
      <c r="L57">
        <f t="shared" si="0"/>
        <v>55</v>
      </c>
      <c r="M57">
        <f>IF(ISNUMBER(SEARCH(Search!$R$2,I57)),L57,"")</f>
        <v>55</v>
      </c>
      <c r="N57">
        <f>IFERROR(SMALL(M:$M,L57),"")</f>
        <v>55</v>
      </c>
    </row>
    <row r="58" spans="1:14" ht="29" x14ac:dyDescent="0.35">
      <c r="A58" t="s">
        <v>189</v>
      </c>
      <c r="B58" t="s">
        <v>227</v>
      </c>
      <c r="C58" s="20" t="s">
        <v>228</v>
      </c>
      <c r="D58" s="21" t="s">
        <v>22</v>
      </c>
      <c r="E58" s="22" t="s">
        <v>110</v>
      </c>
      <c r="F58" s="21" t="s">
        <v>22</v>
      </c>
      <c r="G58" s="20" t="s">
        <v>25</v>
      </c>
      <c r="H58" s="20" t="s">
        <v>192</v>
      </c>
      <c r="I58" s="20" t="s">
        <v>229</v>
      </c>
      <c r="J58" s="20" t="s">
        <v>230</v>
      </c>
      <c r="L58">
        <f t="shared" si="0"/>
        <v>56</v>
      </c>
      <c r="M58">
        <f>IF(ISNUMBER(SEARCH(Search!$R$2,I58)),L58,"")</f>
        <v>56</v>
      </c>
      <c r="N58">
        <f>IFERROR(SMALL(M:$M,L58),"")</f>
        <v>56</v>
      </c>
    </row>
    <row r="59" spans="1:14" ht="58" x14ac:dyDescent="0.35">
      <c r="A59" t="s">
        <v>189</v>
      </c>
      <c r="B59" t="s">
        <v>227</v>
      </c>
      <c r="C59" s="20" t="s">
        <v>228</v>
      </c>
      <c r="D59" s="21" t="s">
        <v>22</v>
      </c>
      <c r="E59" s="22" t="s">
        <v>110</v>
      </c>
      <c r="F59" s="21" t="s">
        <v>22</v>
      </c>
      <c r="G59" s="20" t="s">
        <v>25</v>
      </c>
      <c r="H59" s="20" t="s">
        <v>195</v>
      </c>
      <c r="I59" s="20" t="s">
        <v>231</v>
      </c>
      <c r="J59" s="20" t="s">
        <v>232</v>
      </c>
      <c r="L59">
        <f t="shared" si="0"/>
        <v>57</v>
      </c>
      <c r="M59">
        <f>IF(ISNUMBER(SEARCH(Search!$R$2,I59)),L59,"")</f>
        <v>57</v>
      </c>
      <c r="N59">
        <f>IFERROR(SMALL(M:$M,L59),"")</f>
        <v>57</v>
      </c>
    </row>
    <row r="60" spans="1:14" ht="29" x14ac:dyDescent="0.35">
      <c r="A60" t="s">
        <v>189</v>
      </c>
      <c r="B60" t="s">
        <v>227</v>
      </c>
      <c r="C60" s="20" t="s">
        <v>228</v>
      </c>
      <c r="D60" s="21" t="s">
        <v>22</v>
      </c>
      <c r="E60" s="22" t="s">
        <v>110</v>
      </c>
      <c r="F60" s="21" t="s">
        <v>22</v>
      </c>
      <c r="G60" s="20" t="s">
        <v>25</v>
      </c>
      <c r="H60" s="20" t="s">
        <v>233</v>
      </c>
      <c r="I60" s="20" t="s">
        <v>234</v>
      </c>
      <c r="J60" s="20" t="s">
        <v>235</v>
      </c>
      <c r="L60">
        <f t="shared" si="0"/>
        <v>58</v>
      </c>
      <c r="M60">
        <f>IF(ISNUMBER(SEARCH(Search!$R$2,I60)),L60,"")</f>
        <v>58</v>
      </c>
      <c r="N60">
        <f>IFERROR(SMALL(M:$M,L60),"")</f>
        <v>58</v>
      </c>
    </row>
    <row r="61" spans="1:14" ht="29" x14ac:dyDescent="0.35">
      <c r="A61" t="s">
        <v>189</v>
      </c>
      <c r="B61" t="s">
        <v>236</v>
      </c>
      <c r="C61" s="20" t="s">
        <v>237</v>
      </c>
      <c r="D61" s="21" t="s">
        <v>22</v>
      </c>
      <c r="E61" s="22" t="s">
        <v>110</v>
      </c>
      <c r="F61" s="21" t="s">
        <v>22</v>
      </c>
      <c r="G61" s="20" t="s">
        <v>25</v>
      </c>
      <c r="H61" s="20" t="s">
        <v>192</v>
      </c>
      <c r="I61" s="20" t="s">
        <v>238</v>
      </c>
      <c r="J61" s="20" t="s">
        <v>239</v>
      </c>
      <c r="L61">
        <f t="shared" si="0"/>
        <v>59</v>
      </c>
      <c r="M61">
        <f>IF(ISNUMBER(SEARCH(Search!$R$2,I61)),L61,"")</f>
        <v>59</v>
      </c>
      <c r="N61">
        <f>IFERROR(SMALL(M:$M,L61),"")</f>
        <v>59</v>
      </c>
    </row>
    <row r="62" spans="1:14" ht="58" x14ac:dyDescent="0.35">
      <c r="A62" t="s">
        <v>189</v>
      </c>
      <c r="B62" t="s">
        <v>236</v>
      </c>
      <c r="C62" s="20" t="s">
        <v>237</v>
      </c>
      <c r="D62" s="21" t="s">
        <v>22</v>
      </c>
      <c r="E62" s="22" t="s">
        <v>110</v>
      </c>
      <c r="F62" s="21" t="s">
        <v>22</v>
      </c>
      <c r="G62" s="20" t="s">
        <v>25</v>
      </c>
      <c r="H62" s="20" t="s">
        <v>195</v>
      </c>
      <c r="I62" s="20" t="s">
        <v>240</v>
      </c>
      <c r="J62" s="20" t="s">
        <v>239</v>
      </c>
      <c r="L62">
        <f t="shared" si="0"/>
        <v>60</v>
      </c>
      <c r="M62">
        <f>IF(ISNUMBER(SEARCH(Search!$R$2,I62)),L62,"")</f>
        <v>60</v>
      </c>
      <c r="N62">
        <f>IFERROR(SMALL(M:$M,L62),"")</f>
        <v>60</v>
      </c>
    </row>
    <row r="63" spans="1:14" ht="29" x14ac:dyDescent="0.35">
      <c r="A63" t="s">
        <v>189</v>
      </c>
      <c r="B63" t="s">
        <v>236</v>
      </c>
      <c r="C63" s="20" t="s">
        <v>237</v>
      </c>
      <c r="D63" s="21" t="s">
        <v>22</v>
      </c>
      <c r="E63" s="22" t="s">
        <v>110</v>
      </c>
      <c r="F63" s="21" t="s">
        <v>22</v>
      </c>
      <c r="G63" s="20" t="s">
        <v>25</v>
      </c>
      <c r="H63" s="20" t="s">
        <v>241</v>
      </c>
      <c r="I63" s="20" t="s">
        <v>242</v>
      </c>
      <c r="J63" s="20" t="s">
        <v>243</v>
      </c>
      <c r="L63">
        <f t="shared" si="0"/>
        <v>61</v>
      </c>
      <c r="M63">
        <f>IF(ISNUMBER(SEARCH(Search!$R$2,I63)),L63,"")</f>
        <v>61</v>
      </c>
      <c r="N63">
        <f>IFERROR(SMALL(M:$M,L63),"")</f>
        <v>61</v>
      </c>
    </row>
    <row r="64" spans="1:14" ht="29" x14ac:dyDescent="0.35">
      <c r="A64" t="s">
        <v>189</v>
      </c>
      <c r="B64" t="s">
        <v>244</v>
      </c>
      <c r="C64" s="20" t="s">
        <v>245</v>
      </c>
      <c r="D64" s="21" t="s">
        <v>22</v>
      </c>
      <c r="E64" s="22" t="s">
        <v>110</v>
      </c>
      <c r="F64" s="21" t="s">
        <v>22</v>
      </c>
      <c r="G64" s="20" t="s">
        <v>25</v>
      </c>
      <c r="H64" s="20" t="s">
        <v>192</v>
      </c>
      <c r="I64" s="20" t="s">
        <v>246</v>
      </c>
      <c r="J64" s="20" t="s">
        <v>247</v>
      </c>
      <c r="L64">
        <f t="shared" si="0"/>
        <v>62</v>
      </c>
      <c r="M64">
        <f>IF(ISNUMBER(SEARCH(Search!$R$2,I64)),L64,"")</f>
        <v>62</v>
      </c>
      <c r="N64">
        <f>IFERROR(SMALL(M:$M,L64),"")</f>
        <v>62</v>
      </c>
    </row>
    <row r="65" spans="1:14" ht="58" x14ac:dyDescent="0.35">
      <c r="A65" t="s">
        <v>189</v>
      </c>
      <c r="B65" t="s">
        <v>244</v>
      </c>
      <c r="C65" s="20" t="s">
        <v>245</v>
      </c>
      <c r="D65" s="21" t="s">
        <v>22</v>
      </c>
      <c r="E65" s="22" t="s">
        <v>110</v>
      </c>
      <c r="F65" s="21" t="s">
        <v>22</v>
      </c>
      <c r="G65" s="20" t="s">
        <v>25</v>
      </c>
      <c r="H65" s="20" t="s">
        <v>195</v>
      </c>
      <c r="I65" s="20" t="s">
        <v>248</v>
      </c>
      <c r="J65" s="20" t="s">
        <v>249</v>
      </c>
      <c r="L65">
        <f t="shared" si="0"/>
        <v>63</v>
      </c>
      <c r="M65">
        <f>IF(ISNUMBER(SEARCH(Search!$R$2,I65)),L65,"")</f>
        <v>63</v>
      </c>
      <c r="N65">
        <f>IFERROR(SMALL(M:$M,L65),"")</f>
        <v>63</v>
      </c>
    </row>
    <row r="66" spans="1:14" ht="58" x14ac:dyDescent="0.35">
      <c r="A66" t="s">
        <v>189</v>
      </c>
      <c r="B66" t="s">
        <v>244</v>
      </c>
      <c r="C66" s="20" t="s">
        <v>245</v>
      </c>
      <c r="D66" s="21" t="s">
        <v>22</v>
      </c>
      <c r="E66" s="22" t="s">
        <v>110</v>
      </c>
      <c r="F66" s="21" t="s">
        <v>22</v>
      </c>
      <c r="G66" s="20" t="s">
        <v>25</v>
      </c>
      <c r="H66" s="20" t="s">
        <v>250</v>
      </c>
      <c r="I66" s="20" t="s">
        <v>251</v>
      </c>
      <c r="J66" s="20" t="s">
        <v>252</v>
      </c>
      <c r="L66">
        <f t="shared" si="0"/>
        <v>64</v>
      </c>
      <c r="M66">
        <f>IF(ISNUMBER(SEARCH(Search!$R$2,I66)),L66,"")</f>
        <v>64</v>
      </c>
      <c r="N66">
        <f>IFERROR(SMALL(M:$M,L66),"")</f>
        <v>64</v>
      </c>
    </row>
    <row r="67" spans="1:14" ht="29" x14ac:dyDescent="0.35">
      <c r="A67" t="s">
        <v>189</v>
      </c>
      <c r="B67" t="s">
        <v>253</v>
      </c>
      <c r="C67" s="20" t="s">
        <v>254</v>
      </c>
      <c r="D67" s="21" t="s">
        <v>22</v>
      </c>
      <c r="E67" s="22" t="s">
        <v>110</v>
      </c>
      <c r="F67" s="21" t="s">
        <v>22</v>
      </c>
      <c r="G67" s="20" t="s">
        <v>25</v>
      </c>
      <c r="H67" s="20" t="s">
        <v>192</v>
      </c>
      <c r="I67" s="20" t="s">
        <v>255</v>
      </c>
      <c r="J67" s="20" t="s">
        <v>256</v>
      </c>
      <c r="L67">
        <f t="shared" si="0"/>
        <v>65</v>
      </c>
      <c r="M67">
        <f>IF(ISNUMBER(SEARCH(Search!$R$2,I67)),L67,"")</f>
        <v>65</v>
      </c>
      <c r="N67">
        <f>IFERROR(SMALL(M:$M,L67),"")</f>
        <v>65</v>
      </c>
    </row>
    <row r="68" spans="1:14" ht="58" x14ac:dyDescent="0.35">
      <c r="A68" t="s">
        <v>189</v>
      </c>
      <c r="B68" t="s">
        <v>253</v>
      </c>
      <c r="C68" s="20" t="s">
        <v>254</v>
      </c>
      <c r="D68" s="21" t="s">
        <v>22</v>
      </c>
      <c r="E68" s="22" t="s">
        <v>110</v>
      </c>
      <c r="F68" s="21" t="s">
        <v>22</v>
      </c>
      <c r="G68" s="20" t="s">
        <v>25</v>
      </c>
      <c r="H68" s="20" t="s">
        <v>195</v>
      </c>
      <c r="I68" s="20" t="s">
        <v>257</v>
      </c>
      <c r="J68" s="20" t="s">
        <v>258</v>
      </c>
      <c r="L68">
        <f t="shared" ref="L68:L131" si="1">L67+1</f>
        <v>66</v>
      </c>
      <c r="M68">
        <f>IF(ISNUMBER(SEARCH(Search!$R$2,I68)),L68,"")</f>
        <v>66</v>
      </c>
      <c r="N68">
        <f>IFERROR(SMALL(M:$M,L68),"")</f>
        <v>66</v>
      </c>
    </row>
    <row r="69" spans="1:14" ht="29" x14ac:dyDescent="0.35">
      <c r="A69" t="s">
        <v>189</v>
      </c>
      <c r="B69" t="s">
        <v>253</v>
      </c>
      <c r="C69" s="20" t="s">
        <v>254</v>
      </c>
      <c r="D69" s="21" t="s">
        <v>22</v>
      </c>
      <c r="E69" s="22" t="s">
        <v>110</v>
      </c>
      <c r="F69" s="21" t="s">
        <v>22</v>
      </c>
      <c r="G69" s="20" t="s">
        <v>25</v>
      </c>
      <c r="H69" s="20" t="s">
        <v>259</v>
      </c>
      <c r="I69" s="20" t="s">
        <v>260</v>
      </c>
      <c r="J69" s="20" t="s">
        <v>261</v>
      </c>
      <c r="L69">
        <f t="shared" si="1"/>
        <v>67</v>
      </c>
      <c r="M69">
        <f>IF(ISNUMBER(SEARCH(Search!$R$2,I69)),L69,"")</f>
        <v>67</v>
      </c>
      <c r="N69">
        <f>IFERROR(SMALL(M:$M,L69),"")</f>
        <v>67</v>
      </c>
    </row>
    <row r="70" spans="1:14" ht="29" x14ac:dyDescent="0.35">
      <c r="A70" t="s">
        <v>189</v>
      </c>
      <c r="B70" t="s">
        <v>262</v>
      </c>
      <c r="C70" s="20" t="s">
        <v>263</v>
      </c>
      <c r="D70" s="21" t="s">
        <v>22</v>
      </c>
      <c r="E70" s="22" t="s">
        <v>110</v>
      </c>
      <c r="F70" s="21" t="s">
        <v>22</v>
      </c>
      <c r="G70" s="20" t="s">
        <v>25</v>
      </c>
      <c r="H70" s="20" t="s">
        <v>192</v>
      </c>
      <c r="I70" s="20" t="s">
        <v>264</v>
      </c>
      <c r="J70" s="20" t="s">
        <v>265</v>
      </c>
      <c r="L70">
        <f t="shared" si="1"/>
        <v>68</v>
      </c>
      <c r="M70">
        <f>IF(ISNUMBER(SEARCH(Search!$R$2,I70)),L70,"")</f>
        <v>68</v>
      </c>
      <c r="N70">
        <f>IFERROR(SMALL(M:$M,L70),"")</f>
        <v>68</v>
      </c>
    </row>
    <row r="71" spans="1:14" ht="58" x14ac:dyDescent="0.35">
      <c r="A71" t="s">
        <v>189</v>
      </c>
      <c r="B71" t="s">
        <v>262</v>
      </c>
      <c r="C71" s="20" t="s">
        <v>263</v>
      </c>
      <c r="D71" s="21" t="s">
        <v>22</v>
      </c>
      <c r="E71" s="22" t="s">
        <v>110</v>
      </c>
      <c r="F71" s="21" t="s">
        <v>22</v>
      </c>
      <c r="G71" s="20" t="s">
        <v>25</v>
      </c>
      <c r="H71" s="20" t="s">
        <v>195</v>
      </c>
      <c r="I71" s="20" t="s">
        <v>266</v>
      </c>
      <c r="J71" s="20" t="s">
        <v>265</v>
      </c>
      <c r="L71">
        <f t="shared" si="1"/>
        <v>69</v>
      </c>
      <c r="M71">
        <f>IF(ISNUMBER(SEARCH(Search!$R$2,I71)),L71,"")</f>
        <v>69</v>
      </c>
      <c r="N71">
        <f>IFERROR(SMALL(M:$M,L71),"")</f>
        <v>69</v>
      </c>
    </row>
    <row r="72" spans="1:14" ht="29" x14ac:dyDescent="0.35">
      <c r="A72" t="s">
        <v>189</v>
      </c>
      <c r="B72" t="s">
        <v>262</v>
      </c>
      <c r="C72" s="20" t="s">
        <v>263</v>
      </c>
      <c r="D72" s="21" t="s">
        <v>22</v>
      </c>
      <c r="E72" s="22" t="s">
        <v>110</v>
      </c>
      <c r="F72" s="21" t="s">
        <v>22</v>
      </c>
      <c r="G72" s="20" t="s">
        <v>25</v>
      </c>
      <c r="H72" s="20" t="s">
        <v>267</v>
      </c>
      <c r="I72" s="20" t="s">
        <v>268</v>
      </c>
      <c r="J72" s="20" t="s">
        <v>269</v>
      </c>
      <c r="L72">
        <f t="shared" si="1"/>
        <v>70</v>
      </c>
      <c r="M72">
        <f>IF(ISNUMBER(SEARCH(Search!$R$2,I72)),L72,"")</f>
        <v>70</v>
      </c>
      <c r="N72">
        <f>IFERROR(SMALL(M:$M,L72),"")</f>
        <v>70</v>
      </c>
    </row>
    <row r="73" spans="1:14" ht="29" x14ac:dyDescent="0.35">
      <c r="A73" t="s">
        <v>189</v>
      </c>
      <c r="B73" t="s">
        <v>270</v>
      </c>
      <c r="C73" s="20" t="s">
        <v>271</v>
      </c>
      <c r="D73" s="21" t="s">
        <v>22</v>
      </c>
      <c r="E73" s="22" t="s">
        <v>110</v>
      </c>
      <c r="F73" s="21" t="s">
        <v>22</v>
      </c>
      <c r="G73" s="20" t="s">
        <v>25</v>
      </c>
      <c r="H73" s="20" t="s">
        <v>192</v>
      </c>
      <c r="I73" s="20" t="s">
        <v>272</v>
      </c>
      <c r="J73" s="20" t="s">
        <v>273</v>
      </c>
      <c r="L73">
        <f t="shared" si="1"/>
        <v>71</v>
      </c>
      <c r="M73">
        <f>IF(ISNUMBER(SEARCH(Search!$R$2,I73)),L73,"")</f>
        <v>71</v>
      </c>
      <c r="N73">
        <f>IFERROR(SMALL(M:$M,L73),"")</f>
        <v>71</v>
      </c>
    </row>
    <row r="74" spans="1:14" ht="58" x14ac:dyDescent="0.35">
      <c r="A74" t="s">
        <v>189</v>
      </c>
      <c r="B74" t="s">
        <v>270</v>
      </c>
      <c r="C74" s="20" t="s">
        <v>271</v>
      </c>
      <c r="D74" s="21" t="s">
        <v>22</v>
      </c>
      <c r="E74" s="22" t="s">
        <v>110</v>
      </c>
      <c r="F74" s="21" t="s">
        <v>22</v>
      </c>
      <c r="G74" s="20" t="s">
        <v>25</v>
      </c>
      <c r="H74" s="20" t="s">
        <v>195</v>
      </c>
      <c r="I74" s="20" t="s">
        <v>274</v>
      </c>
      <c r="J74" s="20" t="s">
        <v>275</v>
      </c>
      <c r="L74">
        <f t="shared" si="1"/>
        <v>72</v>
      </c>
      <c r="M74">
        <f>IF(ISNUMBER(SEARCH(Search!$R$2,I74)),L74,"")</f>
        <v>72</v>
      </c>
      <c r="N74">
        <f>IFERROR(SMALL(M:$M,L74),"")</f>
        <v>72</v>
      </c>
    </row>
    <row r="75" spans="1:14" ht="58" x14ac:dyDescent="0.35">
      <c r="A75" t="s">
        <v>189</v>
      </c>
      <c r="B75" t="s">
        <v>270</v>
      </c>
      <c r="C75" s="20" t="s">
        <v>271</v>
      </c>
      <c r="D75" s="21" t="s">
        <v>22</v>
      </c>
      <c r="E75" s="22" t="s">
        <v>110</v>
      </c>
      <c r="F75" s="21" t="s">
        <v>22</v>
      </c>
      <c r="G75" s="20" t="s">
        <v>25</v>
      </c>
      <c r="H75" s="20" t="s">
        <v>276</v>
      </c>
      <c r="I75" s="20" t="s">
        <v>277</v>
      </c>
      <c r="J75" s="20" t="s">
        <v>273</v>
      </c>
      <c r="L75">
        <f t="shared" si="1"/>
        <v>73</v>
      </c>
      <c r="M75">
        <f>IF(ISNUMBER(SEARCH(Search!$R$2,I75)),L75,"")</f>
        <v>73</v>
      </c>
      <c r="N75">
        <f>IFERROR(SMALL(M:$M,L75),"")</f>
        <v>73</v>
      </c>
    </row>
    <row r="76" spans="1:14" ht="29" x14ac:dyDescent="0.35">
      <c r="A76" t="s">
        <v>189</v>
      </c>
      <c r="B76" t="s">
        <v>278</v>
      </c>
      <c r="C76" s="20" t="s">
        <v>279</v>
      </c>
      <c r="D76" s="21" t="s">
        <v>22</v>
      </c>
      <c r="E76" s="22" t="s">
        <v>110</v>
      </c>
      <c r="F76" s="21" t="s">
        <v>22</v>
      </c>
      <c r="G76" s="20" t="s">
        <v>25</v>
      </c>
      <c r="H76" s="20" t="s">
        <v>192</v>
      </c>
      <c r="I76" s="20" t="s">
        <v>280</v>
      </c>
      <c r="J76" s="20" t="s">
        <v>281</v>
      </c>
      <c r="L76">
        <f t="shared" si="1"/>
        <v>74</v>
      </c>
      <c r="M76">
        <f>IF(ISNUMBER(SEARCH(Search!$R$2,I76)),L76,"")</f>
        <v>74</v>
      </c>
      <c r="N76">
        <f>IFERROR(SMALL(M:$M,L76),"")</f>
        <v>74</v>
      </c>
    </row>
    <row r="77" spans="1:14" ht="58" x14ac:dyDescent="0.35">
      <c r="A77" t="s">
        <v>189</v>
      </c>
      <c r="B77" t="s">
        <v>278</v>
      </c>
      <c r="C77" s="20" t="s">
        <v>279</v>
      </c>
      <c r="D77" s="21" t="s">
        <v>22</v>
      </c>
      <c r="E77" s="22" t="s">
        <v>110</v>
      </c>
      <c r="F77" s="21" t="s">
        <v>22</v>
      </c>
      <c r="G77" s="20" t="s">
        <v>25</v>
      </c>
      <c r="H77" s="20" t="s">
        <v>195</v>
      </c>
      <c r="I77" s="20" t="s">
        <v>282</v>
      </c>
      <c r="J77" s="20" t="s">
        <v>283</v>
      </c>
      <c r="L77">
        <f t="shared" si="1"/>
        <v>75</v>
      </c>
      <c r="M77">
        <f>IF(ISNUMBER(SEARCH(Search!$R$2,I77)),L77,"")</f>
        <v>75</v>
      </c>
      <c r="N77">
        <f>IFERROR(SMALL(M:$M,L77),"")</f>
        <v>75</v>
      </c>
    </row>
    <row r="78" spans="1:14" ht="58" x14ac:dyDescent="0.35">
      <c r="A78" t="s">
        <v>189</v>
      </c>
      <c r="B78" t="s">
        <v>278</v>
      </c>
      <c r="C78" s="20" t="s">
        <v>279</v>
      </c>
      <c r="D78" s="21" t="s">
        <v>22</v>
      </c>
      <c r="E78" s="22" t="s">
        <v>110</v>
      </c>
      <c r="F78" s="21" t="s">
        <v>22</v>
      </c>
      <c r="G78" s="20" t="s">
        <v>25</v>
      </c>
      <c r="H78" s="20" t="s">
        <v>284</v>
      </c>
      <c r="I78" s="20" t="s">
        <v>285</v>
      </c>
      <c r="J78" s="20" t="s">
        <v>286</v>
      </c>
      <c r="L78">
        <f t="shared" si="1"/>
        <v>76</v>
      </c>
      <c r="M78">
        <f>IF(ISNUMBER(SEARCH(Search!$R$2,I78)),L78,"")</f>
        <v>76</v>
      </c>
      <c r="N78">
        <f>IFERROR(SMALL(M:$M,L78),"")</f>
        <v>76</v>
      </c>
    </row>
    <row r="79" spans="1:14" ht="43.5" x14ac:dyDescent="0.35">
      <c r="A79" t="s">
        <v>189</v>
      </c>
      <c r="B79" t="s">
        <v>287</v>
      </c>
      <c r="C79" s="20" t="s">
        <v>288</v>
      </c>
      <c r="D79" s="21" t="s">
        <v>22</v>
      </c>
      <c r="E79" s="22" t="s">
        <v>110</v>
      </c>
      <c r="F79" s="21" t="s">
        <v>22</v>
      </c>
      <c r="G79" s="20" t="s">
        <v>25</v>
      </c>
      <c r="H79" s="20" t="s">
        <v>192</v>
      </c>
      <c r="I79" s="20" t="s">
        <v>289</v>
      </c>
      <c r="J79" s="20" t="s">
        <v>290</v>
      </c>
      <c r="L79">
        <f t="shared" si="1"/>
        <v>77</v>
      </c>
      <c r="M79">
        <f>IF(ISNUMBER(SEARCH(Search!$R$2,I79)),L79,"")</f>
        <v>77</v>
      </c>
      <c r="N79">
        <f>IFERROR(SMALL(M:$M,L79),"")</f>
        <v>77</v>
      </c>
    </row>
    <row r="80" spans="1:14" ht="58" x14ac:dyDescent="0.35">
      <c r="A80" t="s">
        <v>189</v>
      </c>
      <c r="B80" t="s">
        <v>287</v>
      </c>
      <c r="C80" s="20" t="s">
        <v>288</v>
      </c>
      <c r="D80" s="21" t="s">
        <v>22</v>
      </c>
      <c r="E80" s="22" t="s">
        <v>110</v>
      </c>
      <c r="F80" s="21" t="s">
        <v>22</v>
      </c>
      <c r="G80" s="20" t="s">
        <v>25</v>
      </c>
      <c r="H80" s="20" t="s">
        <v>195</v>
      </c>
      <c r="I80" s="20" t="s">
        <v>291</v>
      </c>
      <c r="J80" s="20" t="s">
        <v>290</v>
      </c>
      <c r="L80">
        <f t="shared" si="1"/>
        <v>78</v>
      </c>
      <c r="M80">
        <f>IF(ISNUMBER(SEARCH(Search!$R$2,I80)),L80,"")</f>
        <v>78</v>
      </c>
      <c r="N80">
        <f>IFERROR(SMALL(M:$M,L80),"")</f>
        <v>78</v>
      </c>
    </row>
    <row r="81" spans="1:14" ht="43.5" x14ac:dyDescent="0.35">
      <c r="A81" t="s">
        <v>189</v>
      </c>
      <c r="B81" t="s">
        <v>287</v>
      </c>
      <c r="C81" s="20" t="s">
        <v>288</v>
      </c>
      <c r="D81" s="21" t="s">
        <v>22</v>
      </c>
      <c r="E81" s="22" t="s">
        <v>110</v>
      </c>
      <c r="F81" s="21" t="s">
        <v>22</v>
      </c>
      <c r="G81" s="20" t="s">
        <v>25</v>
      </c>
      <c r="H81" s="20" t="s">
        <v>292</v>
      </c>
      <c r="I81" s="20" t="s">
        <v>293</v>
      </c>
      <c r="J81" s="20" t="s">
        <v>294</v>
      </c>
      <c r="L81">
        <f t="shared" si="1"/>
        <v>79</v>
      </c>
      <c r="M81">
        <f>IF(ISNUMBER(SEARCH(Search!$R$2,I81)),L81,"")</f>
        <v>79</v>
      </c>
      <c r="N81">
        <f>IFERROR(SMALL(M:$M,L81),"")</f>
        <v>79</v>
      </c>
    </row>
    <row r="82" spans="1:14" ht="29" x14ac:dyDescent="0.35">
      <c r="A82" t="s">
        <v>189</v>
      </c>
      <c r="B82" t="s">
        <v>295</v>
      </c>
      <c r="C82" s="20" t="s">
        <v>296</v>
      </c>
      <c r="D82" s="21" t="s">
        <v>22</v>
      </c>
      <c r="E82" s="22" t="s">
        <v>110</v>
      </c>
      <c r="F82" s="21" t="s">
        <v>22</v>
      </c>
      <c r="G82" s="20" t="s">
        <v>25</v>
      </c>
      <c r="H82" s="20" t="s">
        <v>192</v>
      </c>
      <c r="I82" s="20" t="s">
        <v>297</v>
      </c>
      <c r="J82" s="20" t="s">
        <v>298</v>
      </c>
      <c r="L82">
        <f t="shared" si="1"/>
        <v>80</v>
      </c>
      <c r="M82">
        <f>IF(ISNUMBER(SEARCH(Search!$R$2,I82)),L82,"")</f>
        <v>80</v>
      </c>
      <c r="N82">
        <f>IFERROR(SMALL(M:$M,L82),"")</f>
        <v>80</v>
      </c>
    </row>
    <row r="83" spans="1:14" ht="58" x14ac:dyDescent="0.35">
      <c r="A83" t="s">
        <v>189</v>
      </c>
      <c r="B83" t="s">
        <v>295</v>
      </c>
      <c r="C83" s="20" t="s">
        <v>296</v>
      </c>
      <c r="D83" s="21" t="s">
        <v>22</v>
      </c>
      <c r="E83" s="22" t="s">
        <v>110</v>
      </c>
      <c r="F83" s="21" t="s">
        <v>22</v>
      </c>
      <c r="G83" s="20" t="s">
        <v>25</v>
      </c>
      <c r="H83" s="20" t="s">
        <v>195</v>
      </c>
      <c r="I83" s="20" t="s">
        <v>299</v>
      </c>
      <c r="J83" s="20" t="s">
        <v>300</v>
      </c>
      <c r="L83">
        <f t="shared" si="1"/>
        <v>81</v>
      </c>
      <c r="M83">
        <f>IF(ISNUMBER(SEARCH(Search!$R$2,I83)),L83,"")</f>
        <v>81</v>
      </c>
      <c r="N83">
        <f>IFERROR(SMALL(M:$M,L83),"")</f>
        <v>81</v>
      </c>
    </row>
    <row r="84" spans="1:14" ht="29" x14ac:dyDescent="0.35">
      <c r="A84" t="s">
        <v>189</v>
      </c>
      <c r="B84" t="s">
        <v>295</v>
      </c>
      <c r="C84" s="20" t="s">
        <v>296</v>
      </c>
      <c r="D84" s="21" t="s">
        <v>22</v>
      </c>
      <c r="E84" s="22" t="s">
        <v>110</v>
      </c>
      <c r="F84" s="21" t="s">
        <v>22</v>
      </c>
      <c r="G84" s="20" t="s">
        <v>25</v>
      </c>
      <c r="H84" s="20" t="s">
        <v>301</v>
      </c>
      <c r="I84" s="20" t="s">
        <v>302</v>
      </c>
      <c r="J84" s="20" t="s">
        <v>298</v>
      </c>
      <c r="L84">
        <f t="shared" si="1"/>
        <v>82</v>
      </c>
      <c r="M84">
        <f>IF(ISNUMBER(SEARCH(Search!$R$2,I84)),L84,"")</f>
        <v>82</v>
      </c>
      <c r="N84">
        <f>IFERROR(SMALL(M:$M,L84),"")</f>
        <v>82</v>
      </c>
    </row>
    <row r="85" spans="1:14" ht="29" x14ac:dyDescent="0.35">
      <c r="A85" t="s">
        <v>189</v>
      </c>
      <c r="B85" t="s">
        <v>303</v>
      </c>
      <c r="C85" s="20" t="s">
        <v>304</v>
      </c>
      <c r="D85" s="21" t="s">
        <v>22</v>
      </c>
      <c r="E85" s="22" t="s">
        <v>110</v>
      </c>
      <c r="F85" s="21" t="s">
        <v>22</v>
      </c>
      <c r="G85" s="20" t="s">
        <v>25</v>
      </c>
      <c r="H85" s="20" t="s">
        <v>305</v>
      </c>
      <c r="I85" s="20" t="s">
        <v>306</v>
      </c>
      <c r="J85" s="20" t="s">
        <v>307</v>
      </c>
      <c r="L85">
        <f t="shared" si="1"/>
        <v>83</v>
      </c>
      <c r="M85">
        <f>IF(ISNUMBER(SEARCH(Search!$R$2,I85)),L85,"")</f>
        <v>83</v>
      </c>
      <c r="N85">
        <f>IFERROR(SMALL(M:$M,L85),"")</f>
        <v>83</v>
      </c>
    </row>
    <row r="86" spans="1:14" ht="58" x14ac:dyDescent="0.35">
      <c r="A86" t="s">
        <v>189</v>
      </c>
      <c r="B86" t="s">
        <v>303</v>
      </c>
      <c r="C86" s="20" t="s">
        <v>304</v>
      </c>
      <c r="D86" s="21" t="s">
        <v>22</v>
      </c>
      <c r="E86" s="22" t="s">
        <v>110</v>
      </c>
      <c r="F86" s="21" t="s">
        <v>22</v>
      </c>
      <c r="G86" s="20" t="s">
        <v>25</v>
      </c>
      <c r="H86" s="20" t="s">
        <v>308</v>
      </c>
      <c r="I86" s="20" t="s">
        <v>309</v>
      </c>
      <c r="J86" s="20" t="s">
        <v>310</v>
      </c>
      <c r="L86">
        <f t="shared" si="1"/>
        <v>84</v>
      </c>
      <c r="M86">
        <f>IF(ISNUMBER(SEARCH(Search!$R$2,I86)),L86,"")</f>
        <v>84</v>
      </c>
      <c r="N86">
        <f>IFERROR(SMALL(M:$M,L86),"")</f>
        <v>84</v>
      </c>
    </row>
    <row r="87" spans="1:14" ht="29" x14ac:dyDescent="0.35">
      <c r="A87" t="s">
        <v>189</v>
      </c>
      <c r="B87" t="s">
        <v>303</v>
      </c>
      <c r="C87" s="20" t="s">
        <v>304</v>
      </c>
      <c r="D87" s="21" t="s">
        <v>22</v>
      </c>
      <c r="E87" s="22" t="s">
        <v>110</v>
      </c>
      <c r="F87" s="21" t="s">
        <v>22</v>
      </c>
      <c r="G87" s="20" t="s">
        <v>25</v>
      </c>
      <c r="H87" s="20" t="s">
        <v>311</v>
      </c>
      <c r="I87" s="20" t="s">
        <v>312</v>
      </c>
      <c r="J87" s="20" t="s">
        <v>313</v>
      </c>
      <c r="L87">
        <f t="shared" si="1"/>
        <v>85</v>
      </c>
      <c r="M87">
        <f>IF(ISNUMBER(SEARCH(Search!$R$2,I87)),L87,"")</f>
        <v>85</v>
      </c>
      <c r="N87">
        <f>IFERROR(SMALL(M:$M,L87),"")</f>
        <v>85</v>
      </c>
    </row>
    <row r="88" spans="1:14" ht="29" x14ac:dyDescent="0.35">
      <c r="A88" t="s">
        <v>189</v>
      </c>
      <c r="B88" t="s">
        <v>314</v>
      </c>
      <c r="C88" s="20" t="s">
        <v>315</v>
      </c>
      <c r="D88" s="21" t="s">
        <v>22</v>
      </c>
      <c r="E88" s="22" t="s">
        <v>110</v>
      </c>
      <c r="F88" s="21" t="s">
        <v>22</v>
      </c>
      <c r="G88" s="20" t="s">
        <v>25</v>
      </c>
      <c r="H88" s="20" t="s">
        <v>305</v>
      </c>
      <c r="I88" s="20" t="s">
        <v>316</v>
      </c>
      <c r="J88" s="20" t="s">
        <v>317</v>
      </c>
      <c r="L88">
        <f t="shared" si="1"/>
        <v>86</v>
      </c>
      <c r="M88">
        <f>IF(ISNUMBER(SEARCH(Search!$R$2,I88)),L88,"")</f>
        <v>86</v>
      </c>
      <c r="N88">
        <f>IFERROR(SMALL(M:$M,L88),"")</f>
        <v>86</v>
      </c>
    </row>
    <row r="89" spans="1:14" ht="58" x14ac:dyDescent="0.35">
      <c r="A89" t="s">
        <v>189</v>
      </c>
      <c r="B89" t="s">
        <v>314</v>
      </c>
      <c r="C89" s="20" t="s">
        <v>315</v>
      </c>
      <c r="D89" s="21" t="s">
        <v>22</v>
      </c>
      <c r="E89" s="22" t="s">
        <v>110</v>
      </c>
      <c r="F89" s="21" t="s">
        <v>22</v>
      </c>
      <c r="G89" s="20" t="s">
        <v>25</v>
      </c>
      <c r="H89" s="20" t="s">
        <v>308</v>
      </c>
      <c r="I89" s="20" t="s">
        <v>318</v>
      </c>
      <c r="J89" s="20" t="s">
        <v>319</v>
      </c>
      <c r="L89">
        <f t="shared" si="1"/>
        <v>87</v>
      </c>
      <c r="M89">
        <f>IF(ISNUMBER(SEARCH(Search!$R$2,I89)),L89,"")</f>
        <v>87</v>
      </c>
      <c r="N89">
        <f>IFERROR(SMALL(M:$M,L89),"")</f>
        <v>87</v>
      </c>
    </row>
    <row r="90" spans="1:14" ht="29" x14ac:dyDescent="0.35">
      <c r="A90" t="s">
        <v>189</v>
      </c>
      <c r="B90" t="s">
        <v>314</v>
      </c>
      <c r="C90" s="20" t="s">
        <v>315</v>
      </c>
      <c r="D90" s="21" t="s">
        <v>22</v>
      </c>
      <c r="E90" s="22" t="s">
        <v>110</v>
      </c>
      <c r="F90" s="21" t="s">
        <v>22</v>
      </c>
      <c r="G90" s="20" t="s">
        <v>25</v>
      </c>
      <c r="H90" s="20" t="s">
        <v>311</v>
      </c>
      <c r="I90" s="20" t="s">
        <v>320</v>
      </c>
      <c r="J90" s="20" t="s">
        <v>321</v>
      </c>
      <c r="L90">
        <f t="shared" si="1"/>
        <v>88</v>
      </c>
      <c r="M90">
        <f>IF(ISNUMBER(SEARCH(Search!$R$2,I90)),L90,"")</f>
        <v>88</v>
      </c>
      <c r="N90">
        <f>IFERROR(SMALL(M:$M,L90),"")</f>
        <v>88</v>
      </c>
    </row>
    <row r="91" spans="1:14" ht="29" x14ac:dyDescent="0.35">
      <c r="A91" t="s">
        <v>189</v>
      </c>
      <c r="B91" t="s">
        <v>322</v>
      </c>
      <c r="C91" s="20" t="s">
        <v>323</v>
      </c>
      <c r="D91" s="21" t="s">
        <v>22</v>
      </c>
      <c r="E91" s="22" t="s">
        <v>110</v>
      </c>
      <c r="F91" s="21" t="s">
        <v>22</v>
      </c>
      <c r="G91" s="20" t="s">
        <v>25</v>
      </c>
      <c r="H91" s="20" t="s">
        <v>305</v>
      </c>
      <c r="I91" s="20" t="s">
        <v>324</v>
      </c>
      <c r="J91" s="20" t="s">
        <v>325</v>
      </c>
      <c r="L91">
        <f t="shared" si="1"/>
        <v>89</v>
      </c>
      <c r="M91">
        <f>IF(ISNUMBER(SEARCH(Search!$R$2,I91)),L91,"")</f>
        <v>89</v>
      </c>
      <c r="N91">
        <f>IFERROR(SMALL(M:$M,L91),"")</f>
        <v>89</v>
      </c>
    </row>
    <row r="92" spans="1:14" ht="58" x14ac:dyDescent="0.35">
      <c r="A92" t="s">
        <v>189</v>
      </c>
      <c r="B92" t="s">
        <v>322</v>
      </c>
      <c r="C92" s="20" t="s">
        <v>323</v>
      </c>
      <c r="D92" s="21" t="s">
        <v>22</v>
      </c>
      <c r="E92" s="22" t="s">
        <v>110</v>
      </c>
      <c r="F92" s="21" t="s">
        <v>22</v>
      </c>
      <c r="G92" s="20" t="s">
        <v>25</v>
      </c>
      <c r="H92" s="20" t="s">
        <v>308</v>
      </c>
      <c r="I92" s="20" t="s">
        <v>326</v>
      </c>
      <c r="J92" s="20" t="s">
        <v>327</v>
      </c>
      <c r="L92">
        <f t="shared" si="1"/>
        <v>90</v>
      </c>
      <c r="M92">
        <f>IF(ISNUMBER(SEARCH(Search!$R$2,I92)),L92,"")</f>
        <v>90</v>
      </c>
      <c r="N92">
        <f>IFERROR(SMALL(M:$M,L92),"")</f>
        <v>90</v>
      </c>
    </row>
    <row r="93" spans="1:14" ht="29" x14ac:dyDescent="0.35">
      <c r="A93" t="s">
        <v>189</v>
      </c>
      <c r="B93" t="s">
        <v>322</v>
      </c>
      <c r="C93" s="20" t="s">
        <v>323</v>
      </c>
      <c r="D93" s="21" t="s">
        <v>22</v>
      </c>
      <c r="E93" s="22" t="s">
        <v>110</v>
      </c>
      <c r="F93" s="21" t="s">
        <v>22</v>
      </c>
      <c r="G93" s="20" t="s">
        <v>25</v>
      </c>
      <c r="H93" s="20" t="s">
        <v>311</v>
      </c>
      <c r="I93" s="20" t="s">
        <v>328</v>
      </c>
      <c r="J93" s="20" t="s">
        <v>329</v>
      </c>
      <c r="L93">
        <f t="shared" si="1"/>
        <v>91</v>
      </c>
      <c r="M93">
        <f>IF(ISNUMBER(SEARCH(Search!$R$2,I93)),L93,"")</f>
        <v>91</v>
      </c>
      <c r="N93">
        <f>IFERROR(SMALL(M:$M,L93),"")</f>
        <v>91</v>
      </c>
    </row>
    <row r="94" spans="1:14" ht="29" x14ac:dyDescent="0.35">
      <c r="A94" t="s">
        <v>189</v>
      </c>
      <c r="B94" t="s">
        <v>330</v>
      </c>
      <c r="C94" s="20" t="s">
        <v>331</v>
      </c>
      <c r="D94" s="21" t="s">
        <v>22</v>
      </c>
      <c r="E94" s="22" t="s">
        <v>110</v>
      </c>
      <c r="F94" s="21" t="s">
        <v>22</v>
      </c>
      <c r="G94" s="20" t="s">
        <v>25</v>
      </c>
      <c r="H94" s="20" t="s">
        <v>305</v>
      </c>
      <c r="I94" s="20" t="s">
        <v>332</v>
      </c>
      <c r="J94" s="20" t="s">
        <v>333</v>
      </c>
      <c r="L94">
        <f t="shared" si="1"/>
        <v>92</v>
      </c>
      <c r="M94">
        <f>IF(ISNUMBER(SEARCH(Search!$R$2,I94)),L94,"")</f>
        <v>92</v>
      </c>
      <c r="N94">
        <f>IFERROR(SMALL(M:$M,L94),"")</f>
        <v>92</v>
      </c>
    </row>
    <row r="95" spans="1:14" ht="58" x14ac:dyDescent="0.35">
      <c r="A95" t="s">
        <v>189</v>
      </c>
      <c r="B95" t="s">
        <v>330</v>
      </c>
      <c r="C95" s="20" t="s">
        <v>331</v>
      </c>
      <c r="D95" s="21" t="s">
        <v>22</v>
      </c>
      <c r="E95" s="22" t="s">
        <v>110</v>
      </c>
      <c r="F95" s="21" t="s">
        <v>22</v>
      </c>
      <c r="G95" s="20" t="s">
        <v>25</v>
      </c>
      <c r="H95" s="20" t="s">
        <v>308</v>
      </c>
      <c r="I95" s="20" t="s">
        <v>334</v>
      </c>
      <c r="J95" s="20" t="s">
        <v>335</v>
      </c>
      <c r="L95">
        <f t="shared" si="1"/>
        <v>93</v>
      </c>
      <c r="M95">
        <f>IF(ISNUMBER(SEARCH(Search!$R$2,I95)),L95,"")</f>
        <v>93</v>
      </c>
      <c r="N95">
        <f>IFERROR(SMALL(M:$M,L95),"")</f>
        <v>93</v>
      </c>
    </row>
    <row r="96" spans="1:14" ht="29" x14ac:dyDescent="0.35">
      <c r="A96" t="s">
        <v>189</v>
      </c>
      <c r="B96" t="s">
        <v>330</v>
      </c>
      <c r="C96" s="20" t="s">
        <v>331</v>
      </c>
      <c r="D96" s="21" t="s">
        <v>22</v>
      </c>
      <c r="E96" s="22" t="s">
        <v>110</v>
      </c>
      <c r="F96" s="21" t="s">
        <v>22</v>
      </c>
      <c r="G96" s="20" t="s">
        <v>25</v>
      </c>
      <c r="H96" s="20" t="s">
        <v>336</v>
      </c>
      <c r="I96" s="20" t="s">
        <v>337</v>
      </c>
      <c r="J96" s="20" t="s">
        <v>338</v>
      </c>
      <c r="L96">
        <f t="shared" si="1"/>
        <v>94</v>
      </c>
      <c r="M96">
        <f>IF(ISNUMBER(SEARCH(Search!$R$2,I96)),L96,"")</f>
        <v>94</v>
      </c>
      <c r="N96">
        <f>IFERROR(SMALL(M:$M,L96),"")</f>
        <v>94</v>
      </c>
    </row>
    <row r="97" spans="1:14" ht="29" x14ac:dyDescent="0.35">
      <c r="A97" t="s">
        <v>189</v>
      </c>
      <c r="B97" t="s">
        <v>339</v>
      </c>
      <c r="C97" s="20" t="s">
        <v>340</v>
      </c>
      <c r="D97" s="21" t="s">
        <v>22</v>
      </c>
      <c r="E97" s="22" t="s">
        <v>110</v>
      </c>
      <c r="F97" s="21" t="s">
        <v>22</v>
      </c>
      <c r="G97" s="20" t="s">
        <v>25</v>
      </c>
      <c r="H97" s="20" t="s">
        <v>305</v>
      </c>
      <c r="I97" s="20" t="s">
        <v>341</v>
      </c>
      <c r="J97" s="20" t="s">
        <v>342</v>
      </c>
      <c r="L97">
        <f t="shared" si="1"/>
        <v>95</v>
      </c>
      <c r="M97">
        <f>IF(ISNUMBER(SEARCH(Search!$R$2,I97)),L97,"")</f>
        <v>95</v>
      </c>
      <c r="N97">
        <f>IFERROR(SMALL(M:$M,L97),"")</f>
        <v>95</v>
      </c>
    </row>
    <row r="98" spans="1:14" ht="58" x14ac:dyDescent="0.35">
      <c r="A98" t="s">
        <v>189</v>
      </c>
      <c r="B98" t="s">
        <v>339</v>
      </c>
      <c r="C98" s="20" t="s">
        <v>340</v>
      </c>
      <c r="D98" s="21" t="s">
        <v>22</v>
      </c>
      <c r="E98" s="22" t="s">
        <v>110</v>
      </c>
      <c r="F98" s="21" t="s">
        <v>22</v>
      </c>
      <c r="G98" s="20" t="s">
        <v>25</v>
      </c>
      <c r="H98" s="20" t="s">
        <v>308</v>
      </c>
      <c r="I98" s="20" t="s">
        <v>343</v>
      </c>
      <c r="J98" s="20" t="s">
        <v>344</v>
      </c>
      <c r="L98">
        <f t="shared" si="1"/>
        <v>96</v>
      </c>
      <c r="M98">
        <f>IF(ISNUMBER(SEARCH(Search!$R$2,I98)),L98,"")</f>
        <v>96</v>
      </c>
      <c r="N98">
        <f>IFERROR(SMALL(M:$M,L98),"")</f>
        <v>96</v>
      </c>
    </row>
    <row r="99" spans="1:14" ht="29" x14ac:dyDescent="0.35">
      <c r="A99" t="s">
        <v>189</v>
      </c>
      <c r="B99" t="s">
        <v>339</v>
      </c>
      <c r="C99" s="20" t="s">
        <v>340</v>
      </c>
      <c r="D99" s="21" t="s">
        <v>22</v>
      </c>
      <c r="E99" s="22" t="s">
        <v>110</v>
      </c>
      <c r="F99" s="21" t="s">
        <v>22</v>
      </c>
      <c r="G99" s="20" t="s">
        <v>25</v>
      </c>
      <c r="H99" s="20" t="s">
        <v>345</v>
      </c>
      <c r="I99" s="20" t="s">
        <v>346</v>
      </c>
      <c r="J99" s="20" t="s">
        <v>347</v>
      </c>
      <c r="L99">
        <f t="shared" si="1"/>
        <v>97</v>
      </c>
      <c r="M99">
        <f>IF(ISNUMBER(SEARCH(Search!$R$2,I99)),L99,"")</f>
        <v>97</v>
      </c>
      <c r="N99">
        <f>IFERROR(SMALL(M:$M,L99),"")</f>
        <v>97</v>
      </c>
    </row>
    <row r="100" spans="1:14" ht="58" x14ac:dyDescent="0.35">
      <c r="A100" t="s">
        <v>189</v>
      </c>
      <c r="B100" t="s">
        <v>348</v>
      </c>
      <c r="C100" s="20" t="s">
        <v>349</v>
      </c>
      <c r="D100" s="21" t="s">
        <v>22</v>
      </c>
      <c r="E100" s="22" t="s">
        <v>110</v>
      </c>
      <c r="F100" s="21" t="s">
        <v>22</v>
      </c>
      <c r="G100" s="20" t="s">
        <v>25</v>
      </c>
      <c r="H100" s="20" t="s">
        <v>308</v>
      </c>
      <c r="I100" s="20" t="s">
        <v>350</v>
      </c>
      <c r="J100" s="20" t="s">
        <v>351</v>
      </c>
      <c r="L100">
        <f t="shared" si="1"/>
        <v>98</v>
      </c>
      <c r="M100">
        <f>IF(ISNUMBER(SEARCH(Search!$R$2,I100)),L100,"")</f>
        <v>98</v>
      </c>
      <c r="N100">
        <f>IFERROR(SMALL(M:$M,L100),"")</f>
        <v>98</v>
      </c>
    </row>
    <row r="101" spans="1:14" ht="29" x14ac:dyDescent="0.35">
      <c r="A101" t="s">
        <v>189</v>
      </c>
      <c r="B101" t="s">
        <v>348</v>
      </c>
      <c r="C101" s="20" t="s">
        <v>349</v>
      </c>
      <c r="D101" s="21" t="s">
        <v>22</v>
      </c>
      <c r="E101" s="22" t="s">
        <v>110</v>
      </c>
      <c r="F101" s="21" t="s">
        <v>22</v>
      </c>
      <c r="G101" s="20" t="s">
        <v>25</v>
      </c>
      <c r="H101" s="20" t="s">
        <v>352</v>
      </c>
      <c r="I101" s="20" t="s">
        <v>353</v>
      </c>
      <c r="J101" s="20" t="s">
        <v>354</v>
      </c>
      <c r="L101">
        <f t="shared" si="1"/>
        <v>99</v>
      </c>
      <c r="M101">
        <f>IF(ISNUMBER(SEARCH(Search!$R$2,I101)),L101,"")</f>
        <v>99</v>
      </c>
      <c r="N101">
        <f>IFERROR(SMALL(M:$M,L101),"")</f>
        <v>99</v>
      </c>
    </row>
    <row r="102" spans="1:14" ht="29" x14ac:dyDescent="0.35">
      <c r="A102" t="s">
        <v>189</v>
      </c>
      <c r="B102" t="s">
        <v>355</v>
      </c>
      <c r="C102" s="20" t="s">
        <v>356</v>
      </c>
      <c r="D102" s="21" t="s">
        <v>22</v>
      </c>
      <c r="E102" s="22" t="s">
        <v>110</v>
      </c>
      <c r="F102" s="21" t="s">
        <v>22</v>
      </c>
      <c r="G102" s="20" t="s">
        <v>25</v>
      </c>
      <c r="H102" s="20" t="s">
        <v>305</v>
      </c>
      <c r="I102" s="20" t="s">
        <v>357</v>
      </c>
      <c r="J102" s="20" t="s">
        <v>358</v>
      </c>
      <c r="L102">
        <f t="shared" si="1"/>
        <v>100</v>
      </c>
      <c r="M102">
        <f>IF(ISNUMBER(SEARCH(Search!$R$2,I102)),L102,"")</f>
        <v>100</v>
      </c>
      <c r="N102">
        <f>IFERROR(SMALL(M:$M,L102),"")</f>
        <v>100</v>
      </c>
    </row>
    <row r="103" spans="1:14" ht="58" x14ac:dyDescent="0.35">
      <c r="A103" t="s">
        <v>189</v>
      </c>
      <c r="B103" t="s">
        <v>355</v>
      </c>
      <c r="C103" s="20" t="s">
        <v>356</v>
      </c>
      <c r="D103" s="21" t="s">
        <v>22</v>
      </c>
      <c r="E103" s="22" t="s">
        <v>110</v>
      </c>
      <c r="F103" s="21" t="s">
        <v>22</v>
      </c>
      <c r="G103" s="20" t="s">
        <v>25</v>
      </c>
      <c r="H103" s="20" t="s">
        <v>308</v>
      </c>
      <c r="I103" s="20" t="s">
        <v>359</v>
      </c>
      <c r="J103" s="20" t="s">
        <v>360</v>
      </c>
      <c r="L103">
        <f t="shared" si="1"/>
        <v>101</v>
      </c>
      <c r="M103">
        <f>IF(ISNUMBER(SEARCH(Search!$R$2,I103)),L103,"")</f>
        <v>101</v>
      </c>
      <c r="N103">
        <f>IFERROR(SMALL(M:$M,L103),"")</f>
        <v>101</v>
      </c>
    </row>
    <row r="104" spans="1:14" ht="29" x14ac:dyDescent="0.35">
      <c r="A104" t="s">
        <v>189</v>
      </c>
      <c r="B104" t="s">
        <v>355</v>
      </c>
      <c r="C104" s="20" t="s">
        <v>356</v>
      </c>
      <c r="D104" s="21" t="s">
        <v>22</v>
      </c>
      <c r="E104" s="22" t="s">
        <v>110</v>
      </c>
      <c r="F104" s="21" t="s">
        <v>22</v>
      </c>
      <c r="G104" s="20" t="s">
        <v>25</v>
      </c>
      <c r="H104" s="20" t="s">
        <v>361</v>
      </c>
      <c r="I104" s="20" t="s">
        <v>362</v>
      </c>
      <c r="J104" s="20" t="s">
        <v>363</v>
      </c>
      <c r="L104">
        <f t="shared" si="1"/>
        <v>102</v>
      </c>
      <c r="M104">
        <f>IF(ISNUMBER(SEARCH(Search!$R$2,I104)),L104,"")</f>
        <v>102</v>
      </c>
      <c r="N104">
        <f>IFERROR(SMALL(M:$M,L104),"")</f>
        <v>102</v>
      </c>
    </row>
    <row r="105" spans="1:14" ht="29" x14ac:dyDescent="0.35">
      <c r="A105" t="s">
        <v>189</v>
      </c>
      <c r="B105" t="s">
        <v>364</v>
      </c>
      <c r="C105" s="20" t="s">
        <v>365</v>
      </c>
      <c r="D105" s="21" t="s">
        <v>22</v>
      </c>
      <c r="E105" s="22" t="s">
        <v>110</v>
      </c>
      <c r="F105" s="21" t="s">
        <v>22</v>
      </c>
      <c r="G105" s="20" t="s">
        <v>25</v>
      </c>
      <c r="H105" s="20" t="s">
        <v>305</v>
      </c>
      <c r="I105" s="20" t="s">
        <v>366</v>
      </c>
      <c r="J105" s="20" t="s">
        <v>367</v>
      </c>
      <c r="L105">
        <f t="shared" si="1"/>
        <v>103</v>
      </c>
      <c r="M105">
        <f>IF(ISNUMBER(SEARCH(Search!$R$2,I105)),L105,"")</f>
        <v>103</v>
      </c>
      <c r="N105">
        <f>IFERROR(SMALL(M:$M,L105),"")</f>
        <v>103</v>
      </c>
    </row>
    <row r="106" spans="1:14" ht="58" x14ac:dyDescent="0.35">
      <c r="A106" t="s">
        <v>189</v>
      </c>
      <c r="B106" t="s">
        <v>364</v>
      </c>
      <c r="C106" s="20" t="s">
        <v>365</v>
      </c>
      <c r="D106" s="21" t="s">
        <v>22</v>
      </c>
      <c r="E106" s="22" t="s">
        <v>110</v>
      </c>
      <c r="F106" s="21" t="s">
        <v>22</v>
      </c>
      <c r="G106" s="20" t="s">
        <v>25</v>
      </c>
      <c r="H106" s="20" t="s">
        <v>308</v>
      </c>
      <c r="I106" s="20" t="s">
        <v>368</v>
      </c>
      <c r="J106" s="20" t="s">
        <v>369</v>
      </c>
      <c r="L106">
        <f t="shared" si="1"/>
        <v>104</v>
      </c>
      <c r="M106">
        <f>IF(ISNUMBER(SEARCH(Search!$R$2,I106)),L106,"")</f>
        <v>104</v>
      </c>
      <c r="N106">
        <f>IFERROR(SMALL(M:$M,L106),"")</f>
        <v>104</v>
      </c>
    </row>
    <row r="107" spans="1:14" ht="29" x14ac:dyDescent="0.35">
      <c r="A107" t="s">
        <v>189</v>
      </c>
      <c r="B107" t="s">
        <v>364</v>
      </c>
      <c r="C107" s="20" t="s">
        <v>365</v>
      </c>
      <c r="D107" s="21" t="s">
        <v>22</v>
      </c>
      <c r="E107" s="22" t="s">
        <v>110</v>
      </c>
      <c r="F107" s="21" t="s">
        <v>22</v>
      </c>
      <c r="G107" s="20" t="s">
        <v>25</v>
      </c>
      <c r="H107" s="20" t="s">
        <v>370</v>
      </c>
      <c r="I107" s="20" t="s">
        <v>371</v>
      </c>
      <c r="J107" s="20" t="s">
        <v>372</v>
      </c>
      <c r="L107">
        <f t="shared" si="1"/>
        <v>105</v>
      </c>
      <c r="M107">
        <f>IF(ISNUMBER(SEARCH(Search!$R$2,I107)),L107,"")</f>
        <v>105</v>
      </c>
      <c r="N107">
        <f>IFERROR(SMALL(M:$M,L107),"")</f>
        <v>105</v>
      </c>
    </row>
    <row r="108" spans="1:14" ht="29" x14ac:dyDescent="0.35">
      <c r="A108" t="s">
        <v>189</v>
      </c>
      <c r="B108" t="s">
        <v>373</v>
      </c>
      <c r="C108" s="20" t="s">
        <v>374</v>
      </c>
      <c r="D108" s="21" t="s">
        <v>22</v>
      </c>
      <c r="E108" s="22" t="s">
        <v>110</v>
      </c>
      <c r="F108" s="21" t="s">
        <v>22</v>
      </c>
      <c r="G108" s="20" t="s">
        <v>25</v>
      </c>
      <c r="H108" s="20" t="s">
        <v>192</v>
      </c>
      <c r="I108" s="20" t="s">
        <v>375</v>
      </c>
      <c r="J108" s="20" t="s">
        <v>376</v>
      </c>
      <c r="L108">
        <f t="shared" si="1"/>
        <v>106</v>
      </c>
      <c r="M108">
        <f>IF(ISNUMBER(SEARCH(Search!$R$2,I108)),L108,"")</f>
        <v>106</v>
      </c>
      <c r="N108">
        <f>IFERROR(SMALL(M:$M,L108),"")</f>
        <v>106</v>
      </c>
    </row>
    <row r="109" spans="1:14" ht="58" x14ac:dyDescent="0.35">
      <c r="A109" t="s">
        <v>189</v>
      </c>
      <c r="B109" t="s">
        <v>373</v>
      </c>
      <c r="C109" s="20" t="s">
        <v>374</v>
      </c>
      <c r="D109" s="21" t="s">
        <v>22</v>
      </c>
      <c r="E109" s="22" t="s">
        <v>110</v>
      </c>
      <c r="F109" s="21" t="s">
        <v>22</v>
      </c>
      <c r="G109" s="20" t="s">
        <v>25</v>
      </c>
      <c r="H109" s="20" t="s">
        <v>195</v>
      </c>
      <c r="I109" s="20" t="s">
        <v>377</v>
      </c>
      <c r="J109" s="20" t="s">
        <v>378</v>
      </c>
      <c r="L109">
        <f t="shared" si="1"/>
        <v>107</v>
      </c>
      <c r="M109">
        <f>IF(ISNUMBER(SEARCH(Search!$R$2,I109)),L109,"")</f>
        <v>107</v>
      </c>
      <c r="N109">
        <f>IFERROR(SMALL(M:$M,L109),"")</f>
        <v>107</v>
      </c>
    </row>
    <row r="110" spans="1:14" ht="29" x14ac:dyDescent="0.35">
      <c r="A110" t="s">
        <v>189</v>
      </c>
      <c r="B110" t="s">
        <v>373</v>
      </c>
      <c r="C110" s="20" t="s">
        <v>374</v>
      </c>
      <c r="D110" s="21" t="s">
        <v>22</v>
      </c>
      <c r="E110" s="22" t="s">
        <v>110</v>
      </c>
      <c r="F110" s="21" t="s">
        <v>22</v>
      </c>
      <c r="G110" s="20" t="s">
        <v>25</v>
      </c>
      <c r="H110" s="20" t="s">
        <v>379</v>
      </c>
      <c r="I110" s="20" t="s">
        <v>380</v>
      </c>
      <c r="J110" s="20" t="s">
        <v>381</v>
      </c>
      <c r="L110">
        <f t="shared" si="1"/>
        <v>108</v>
      </c>
      <c r="M110">
        <f>IF(ISNUMBER(SEARCH(Search!$R$2,I110)),L110,"")</f>
        <v>108</v>
      </c>
      <c r="N110">
        <f>IFERROR(SMALL(M:$M,L110),"")</f>
        <v>108</v>
      </c>
    </row>
    <row r="111" spans="1:14" ht="29" x14ac:dyDescent="0.35">
      <c r="A111" t="s">
        <v>189</v>
      </c>
      <c r="B111" t="s">
        <v>382</v>
      </c>
      <c r="C111" s="20" t="s">
        <v>383</v>
      </c>
      <c r="D111" s="21" t="s">
        <v>22</v>
      </c>
      <c r="E111" s="22" t="s">
        <v>110</v>
      </c>
      <c r="F111" s="21" t="s">
        <v>22</v>
      </c>
      <c r="G111" s="20" t="s">
        <v>25</v>
      </c>
      <c r="H111" s="20" t="s">
        <v>305</v>
      </c>
      <c r="I111" s="20" t="s">
        <v>384</v>
      </c>
      <c r="J111" s="20" t="s">
        <v>385</v>
      </c>
      <c r="L111">
        <f t="shared" si="1"/>
        <v>109</v>
      </c>
      <c r="M111">
        <f>IF(ISNUMBER(SEARCH(Search!$R$2,I111)),L111,"")</f>
        <v>109</v>
      </c>
      <c r="N111">
        <f>IFERROR(SMALL(M:$M,L111),"")</f>
        <v>109</v>
      </c>
    </row>
    <row r="112" spans="1:14" ht="58" x14ac:dyDescent="0.35">
      <c r="A112" t="s">
        <v>189</v>
      </c>
      <c r="B112" t="s">
        <v>382</v>
      </c>
      <c r="C112" s="20" t="s">
        <v>383</v>
      </c>
      <c r="D112" s="21" t="s">
        <v>22</v>
      </c>
      <c r="E112" s="22" t="s">
        <v>110</v>
      </c>
      <c r="F112" s="21" t="s">
        <v>22</v>
      </c>
      <c r="G112" s="20" t="s">
        <v>25</v>
      </c>
      <c r="H112" s="20" t="s">
        <v>308</v>
      </c>
      <c r="I112" s="20" t="s">
        <v>386</v>
      </c>
      <c r="J112" s="20" t="s">
        <v>387</v>
      </c>
      <c r="L112">
        <f t="shared" si="1"/>
        <v>110</v>
      </c>
      <c r="M112">
        <f>IF(ISNUMBER(SEARCH(Search!$R$2,I112)),L112,"")</f>
        <v>110</v>
      </c>
      <c r="N112">
        <f>IFERROR(SMALL(M:$M,L112),"")</f>
        <v>110</v>
      </c>
    </row>
    <row r="113" spans="1:14" ht="29" x14ac:dyDescent="0.35">
      <c r="A113" t="s">
        <v>189</v>
      </c>
      <c r="B113" t="s">
        <v>382</v>
      </c>
      <c r="C113" s="20" t="s">
        <v>383</v>
      </c>
      <c r="D113" s="21" t="s">
        <v>22</v>
      </c>
      <c r="E113" s="22" t="s">
        <v>110</v>
      </c>
      <c r="F113" s="21" t="s">
        <v>22</v>
      </c>
      <c r="G113" s="20" t="s">
        <v>25</v>
      </c>
      <c r="H113" s="20" t="s">
        <v>388</v>
      </c>
      <c r="I113" s="20" t="s">
        <v>389</v>
      </c>
      <c r="J113" s="20" t="s">
        <v>390</v>
      </c>
      <c r="L113">
        <f t="shared" si="1"/>
        <v>111</v>
      </c>
      <c r="M113">
        <f>IF(ISNUMBER(SEARCH(Search!$R$2,I113)),L113,"")</f>
        <v>111</v>
      </c>
      <c r="N113">
        <f>IFERROR(SMALL(M:$M,L113),"")</f>
        <v>111</v>
      </c>
    </row>
    <row r="114" spans="1:14" ht="58" x14ac:dyDescent="0.35">
      <c r="A114" t="s">
        <v>189</v>
      </c>
      <c r="B114" t="s">
        <v>391</v>
      </c>
      <c r="C114" s="20" t="s">
        <v>392</v>
      </c>
      <c r="D114" s="21" t="s">
        <v>22</v>
      </c>
      <c r="E114" s="22" t="s">
        <v>110</v>
      </c>
      <c r="F114" s="21" t="s">
        <v>22</v>
      </c>
      <c r="G114" s="20" t="s">
        <v>25</v>
      </c>
      <c r="H114" s="20" t="s">
        <v>305</v>
      </c>
      <c r="I114" s="20" t="s">
        <v>393</v>
      </c>
      <c r="J114" s="20" t="s">
        <v>394</v>
      </c>
      <c r="L114">
        <f t="shared" si="1"/>
        <v>112</v>
      </c>
      <c r="M114">
        <f>IF(ISNUMBER(SEARCH(Search!$R$2,I114)),L114,"")</f>
        <v>112</v>
      </c>
      <c r="N114">
        <f>IFERROR(SMALL(M:$M,L114),"")</f>
        <v>112</v>
      </c>
    </row>
    <row r="115" spans="1:14" ht="58" x14ac:dyDescent="0.35">
      <c r="A115" t="s">
        <v>189</v>
      </c>
      <c r="B115" t="s">
        <v>391</v>
      </c>
      <c r="C115" s="20" t="s">
        <v>392</v>
      </c>
      <c r="D115" s="21" t="s">
        <v>22</v>
      </c>
      <c r="E115" s="22" t="s">
        <v>110</v>
      </c>
      <c r="F115" s="21" t="s">
        <v>22</v>
      </c>
      <c r="G115" s="20" t="s">
        <v>25</v>
      </c>
      <c r="H115" s="20" t="s">
        <v>308</v>
      </c>
      <c r="I115" s="20" t="s">
        <v>395</v>
      </c>
      <c r="J115" s="20" t="s">
        <v>396</v>
      </c>
      <c r="L115">
        <f t="shared" si="1"/>
        <v>113</v>
      </c>
      <c r="M115">
        <f>IF(ISNUMBER(SEARCH(Search!$R$2,I115)),L115,"")</f>
        <v>113</v>
      </c>
      <c r="N115">
        <f>IFERROR(SMALL(M:$M,L115),"")</f>
        <v>113</v>
      </c>
    </row>
    <row r="116" spans="1:14" ht="58" x14ac:dyDescent="0.35">
      <c r="A116" t="s">
        <v>189</v>
      </c>
      <c r="B116" t="s">
        <v>391</v>
      </c>
      <c r="C116" s="20" t="s">
        <v>392</v>
      </c>
      <c r="D116" s="21" t="s">
        <v>22</v>
      </c>
      <c r="E116" s="22" t="s">
        <v>110</v>
      </c>
      <c r="F116" s="21" t="s">
        <v>22</v>
      </c>
      <c r="G116" s="20" t="s">
        <v>25</v>
      </c>
      <c r="H116" s="20" t="s">
        <v>397</v>
      </c>
      <c r="I116" s="20" t="s">
        <v>398</v>
      </c>
      <c r="J116" s="20" t="s">
        <v>399</v>
      </c>
      <c r="L116">
        <f t="shared" si="1"/>
        <v>114</v>
      </c>
      <c r="M116">
        <f>IF(ISNUMBER(SEARCH(Search!$R$2,I116)),L116,"")</f>
        <v>114</v>
      </c>
      <c r="N116">
        <f>IFERROR(SMALL(M:$M,L116),"")</f>
        <v>114</v>
      </c>
    </row>
    <row r="117" spans="1:14" ht="58" x14ac:dyDescent="0.35">
      <c r="A117" t="s">
        <v>189</v>
      </c>
      <c r="B117" t="s">
        <v>400</v>
      </c>
      <c r="C117" s="20" t="s">
        <v>401</v>
      </c>
      <c r="D117" s="21" t="s">
        <v>22</v>
      </c>
      <c r="E117" s="22" t="s">
        <v>110</v>
      </c>
      <c r="F117" s="21" t="s">
        <v>22</v>
      </c>
      <c r="G117" s="20" t="s">
        <v>25</v>
      </c>
      <c r="H117" s="20" t="s">
        <v>305</v>
      </c>
      <c r="I117" s="20" t="s">
        <v>402</v>
      </c>
      <c r="J117" s="20" t="s">
        <v>403</v>
      </c>
      <c r="L117">
        <f t="shared" si="1"/>
        <v>115</v>
      </c>
      <c r="M117">
        <f>IF(ISNUMBER(SEARCH(Search!$R$2,I117)),L117,"")</f>
        <v>115</v>
      </c>
      <c r="N117">
        <f>IFERROR(SMALL(M:$M,L117),"")</f>
        <v>115</v>
      </c>
    </row>
    <row r="118" spans="1:14" ht="58" x14ac:dyDescent="0.35">
      <c r="A118" t="s">
        <v>189</v>
      </c>
      <c r="B118" t="s">
        <v>400</v>
      </c>
      <c r="C118" s="20" t="s">
        <v>401</v>
      </c>
      <c r="D118" s="21" t="s">
        <v>22</v>
      </c>
      <c r="E118" s="22" t="s">
        <v>110</v>
      </c>
      <c r="F118" s="21" t="s">
        <v>22</v>
      </c>
      <c r="G118" s="20" t="s">
        <v>25</v>
      </c>
      <c r="H118" s="20" t="s">
        <v>308</v>
      </c>
      <c r="I118" s="20" t="s">
        <v>404</v>
      </c>
      <c r="J118" s="20" t="s">
        <v>405</v>
      </c>
      <c r="L118">
        <f t="shared" si="1"/>
        <v>116</v>
      </c>
      <c r="M118">
        <f>IF(ISNUMBER(SEARCH(Search!$R$2,I118)),L118,"")</f>
        <v>116</v>
      </c>
      <c r="N118">
        <f>IFERROR(SMALL(M:$M,L118),"")</f>
        <v>116</v>
      </c>
    </row>
    <row r="119" spans="1:14" ht="58" x14ac:dyDescent="0.35">
      <c r="A119" t="s">
        <v>189</v>
      </c>
      <c r="B119" t="s">
        <v>400</v>
      </c>
      <c r="C119" s="20" t="s">
        <v>401</v>
      </c>
      <c r="D119" s="21" t="s">
        <v>22</v>
      </c>
      <c r="E119" s="22" t="s">
        <v>110</v>
      </c>
      <c r="F119" s="21" t="s">
        <v>22</v>
      </c>
      <c r="G119" s="20" t="s">
        <v>25</v>
      </c>
      <c r="H119" s="20" t="s">
        <v>406</v>
      </c>
      <c r="I119" s="20" t="s">
        <v>407</v>
      </c>
      <c r="J119" s="20" t="s">
        <v>408</v>
      </c>
      <c r="L119">
        <f t="shared" si="1"/>
        <v>117</v>
      </c>
      <c r="M119">
        <f>IF(ISNUMBER(SEARCH(Search!$R$2,I119)),L119,"")</f>
        <v>117</v>
      </c>
      <c r="N119">
        <f>IFERROR(SMALL(M:$M,L119),"")</f>
        <v>117</v>
      </c>
    </row>
    <row r="120" spans="1:14" ht="43.5" x14ac:dyDescent="0.35">
      <c r="A120" t="s">
        <v>189</v>
      </c>
      <c r="B120" t="s">
        <v>409</v>
      </c>
      <c r="C120" s="20" t="s">
        <v>410</v>
      </c>
      <c r="D120" s="21" t="s">
        <v>22</v>
      </c>
      <c r="E120" s="22" t="s">
        <v>110</v>
      </c>
      <c r="F120" s="21" t="s">
        <v>22</v>
      </c>
      <c r="G120" s="20" t="s">
        <v>25</v>
      </c>
      <c r="H120" s="20" t="s">
        <v>305</v>
      </c>
      <c r="I120" s="20" t="s">
        <v>411</v>
      </c>
      <c r="J120" s="20" t="s">
        <v>412</v>
      </c>
      <c r="L120">
        <f t="shared" si="1"/>
        <v>118</v>
      </c>
      <c r="M120">
        <f>IF(ISNUMBER(SEARCH(Search!$R$2,I120)),L120,"")</f>
        <v>118</v>
      </c>
      <c r="N120">
        <f>IFERROR(SMALL(M:$M,L120),"")</f>
        <v>118</v>
      </c>
    </row>
    <row r="121" spans="1:14" ht="58" x14ac:dyDescent="0.35">
      <c r="A121" t="s">
        <v>189</v>
      </c>
      <c r="B121" t="s">
        <v>409</v>
      </c>
      <c r="C121" s="20" t="s">
        <v>410</v>
      </c>
      <c r="D121" s="21" t="s">
        <v>22</v>
      </c>
      <c r="E121" s="22" t="s">
        <v>110</v>
      </c>
      <c r="F121" s="21" t="s">
        <v>22</v>
      </c>
      <c r="G121" s="20" t="s">
        <v>25</v>
      </c>
      <c r="H121" s="20" t="s">
        <v>308</v>
      </c>
      <c r="I121" s="20" t="s">
        <v>413</v>
      </c>
      <c r="J121" s="20" t="s">
        <v>414</v>
      </c>
      <c r="L121">
        <f t="shared" si="1"/>
        <v>119</v>
      </c>
      <c r="M121">
        <f>IF(ISNUMBER(SEARCH(Search!$R$2,I121)),L121,"")</f>
        <v>119</v>
      </c>
      <c r="N121">
        <f>IFERROR(SMALL(M:$M,L121),"")</f>
        <v>119</v>
      </c>
    </row>
    <row r="122" spans="1:14" ht="43.5" x14ac:dyDescent="0.35">
      <c r="A122" t="s">
        <v>189</v>
      </c>
      <c r="B122" t="s">
        <v>409</v>
      </c>
      <c r="C122" s="20" t="s">
        <v>410</v>
      </c>
      <c r="D122" s="21" t="s">
        <v>22</v>
      </c>
      <c r="E122" s="22" t="s">
        <v>110</v>
      </c>
      <c r="F122" s="21" t="s">
        <v>22</v>
      </c>
      <c r="G122" s="20" t="s">
        <v>25</v>
      </c>
      <c r="H122" s="20" t="s">
        <v>415</v>
      </c>
      <c r="I122" s="20" t="s">
        <v>416</v>
      </c>
      <c r="J122" s="20" t="s">
        <v>417</v>
      </c>
      <c r="L122">
        <f t="shared" si="1"/>
        <v>120</v>
      </c>
      <c r="M122">
        <f>IF(ISNUMBER(SEARCH(Search!$R$2,I122)),L122,"")</f>
        <v>120</v>
      </c>
      <c r="N122">
        <f>IFERROR(SMALL(M:$M,L122),"")</f>
        <v>120</v>
      </c>
    </row>
    <row r="123" spans="1:14" ht="43.5" x14ac:dyDescent="0.35">
      <c r="A123" t="s">
        <v>189</v>
      </c>
      <c r="B123" t="s">
        <v>418</v>
      </c>
      <c r="C123" s="20" t="s">
        <v>419</v>
      </c>
      <c r="D123" s="21" t="s">
        <v>22</v>
      </c>
      <c r="E123" s="22" t="s">
        <v>110</v>
      </c>
      <c r="F123" s="21" t="s">
        <v>22</v>
      </c>
      <c r="G123" s="20" t="s">
        <v>25</v>
      </c>
      <c r="H123" s="20" t="s">
        <v>305</v>
      </c>
      <c r="I123" s="20" t="s">
        <v>420</v>
      </c>
      <c r="J123" s="20" t="s">
        <v>421</v>
      </c>
      <c r="L123">
        <f t="shared" si="1"/>
        <v>121</v>
      </c>
      <c r="M123">
        <f>IF(ISNUMBER(SEARCH(Search!$R$2,I123)),L123,"")</f>
        <v>121</v>
      </c>
      <c r="N123">
        <f>IFERROR(SMALL(M:$M,L123),"")</f>
        <v>121</v>
      </c>
    </row>
    <row r="124" spans="1:14" ht="58" x14ac:dyDescent="0.35">
      <c r="A124" t="s">
        <v>189</v>
      </c>
      <c r="B124" t="s">
        <v>418</v>
      </c>
      <c r="C124" s="20" t="s">
        <v>419</v>
      </c>
      <c r="D124" s="21" t="s">
        <v>22</v>
      </c>
      <c r="E124" s="22" t="s">
        <v>110</v>
      </c>
      <c r="F124" s="21" t="s">
        <v>22</v>
      </c>
      <c r="G124" s="20" t="s">
        <v>25</v>
      </c>
      <c r="H124" s="20" t="s">
        <v>308</v>
      </c>
      <c r="I124" s="20" t="s">
        <v>422</v>
      </c>
      <c r="J124" s="20" t="s">
        <v>423</v>
      </c>
      <c r="L124">
        <f t="shared" si="1"/>
        <v>122</v>
      </c>
      <c r="M124">
        <f>IF(ISNUMBER(SEARCH(Search!$R$2,I124)),L124,"")</f>
        <v>122</v>
      </c>
      <c r="N124">
        <f>IFERROR(SMALL(M:$M,L124),"")</f>
        <v>122</v>
      </c>
    </row>
    <row r="125" spans="1:14" ht="43.5" x14ac:dyDescent="0.35">
      <c r="A125" t="s">
        <v>189</v>
      </c>
      <c r="B125" t="s">
        <v>418</v>
      </c>
      <c r="C125" s="20" t="s">
        <v>419</v>
      </c>
      <c r="D125" s="21" t="s">
        <v>22</v>
      </c>
      <c r="E125" s="22" t="s">
        <v>110</v>
      </c>
      <c r="F125" s="21" t="s">
        <v>22</v>
      </c>
      <c r="G125" s="20" t="s">
        <v>25</v>
      </c>
      <c r="H125" s="20" t="s">
        <v>424</v>
      </c>
      <c r="I125" s="20" t="s">
        <v>425</v>
      </c>
      <c r="J125" s="20" t="s">
        <v>426</v>
      </c>
      <c r="L125">
        <f t="shared" si="1"/>
        <v>123</v>
      </c>
      <c r="M125">
        <f>IF(ISNUMBER(SEARCH(Search!$R$2,I125)),L125,"")</f>
        <v>123</v>
      </c>
      <c r="N125">
        <f>IFERROR(SMALL(M:$M,L125),"")</f>
        <v>123</v>
      </c>
    </row>
    <row r="126" spans="1:14" ht="43.5" x14ac:dyDescent="0.35">
      <c r="A126" t="s">
        <v>189</v>
      </c>
      <c r="B126" t="s">
        <v>427</v>
      </c>
      <c r="C126" s="20" t="s">
        <v>428</v>
      </c>
      <c r="D126" s="21" t="s">
        <v>22</v>
      </c>
      <c r="E126" s="22" t="s">
        <v>110</v>
      </c>
      <c r="F126" s="21" t="s">
        <v>22</v>
      </c>
      <c r="G126" s="20" t="s">
        <v>25</v>
      </c>
      <c r="H126" s="20" t="s">
        <v>305</v>
      </c>
      <c r="I126" s="20" t="s">
        <v>429</v>
      </c>
      <c r="J126" s="20" t="s">
        <v>430</v>
      </c>
      <c r="L126">
        <f t="shared" si="1"/>
        <v>124</v>
      </c>
      <c r="M126">
        <f>IF(ISNUMBER(SEARCH(Search!$R$2,I126)),L126,"")</f>
        <v>124</v>
      </c>
      <c r="N126">
        <f>IFERROR(SMALL(M:$M,L126),"")</f>
        <v>124</v>
      </c>
    </row>
    <row r="127" spans="1:14" ht="58" x14ac:dyDescent="0.35">
      <c r="A127" t="s">
        <v>189</v>
      </c>
      <c r="B127" t="s">
        <v>427</v>
      </c>
      <c r="C127" s="20" t="s">
        <v>428</v>
      </c>
      <c r="D127" s="21" t="s">
        <v>22</v>
      </c>
      <c r="E127" s="22" t="s">
        <v>110</v>
      </c>
      <c r="F127" s="21" t="s">
        <v>22</v>
      </c>
      <c r="G127" s="20" t="s">
        <v>25</v>
      </c>
      <c r="H127" s="20" t="s">
        <v>308</v>
      </c>
      <c r="I127" s="20" t="s">
        <v>431</v>
      </c>
      <c r="J127" s="20" t="s">
        <v>432</v>
      </c>
      <c r="L127">
        <f t="shared" si="1"/>
        <v>125</v>
      </c>
      <c r="M127">
        <f>IF(ISNUMBER(SEARCH(Search!$R$2,I127)),L127,"")</f>
        <v>125</v>
      </c>
      <c r="N127">
        <f>IFERROR(SMALL(M:$M,L127),"")</f>
        <v>125</v>
      </c>
    </row>
    <row r="128" spans="1:14" ht="43.5" x14ac:dyDescent="0.35">
      <c r="A128" t="s">
        <v>189</v>
      </c>
      <c r="B128" t="s">
        <v>427</v>
      </c>
      <c r="C128" s="20" t="s">
        <v>428</v>
      </c>
      <c r="D128" s="21" t="s">
        <v>22</v>
      </c>
      <c r="E128" s="22" t="s">
        <v>110</v>
      </c>
      <c r="F128" s="21" t="s">
        <v>22</v>
      </c>
      <c r="G128" s="20" t="s">
        <v>25</v>
      </c>
      <c r="H128" s="20" t="s">
        <v>433</v>
      </c>
      <c r="I128" s="20" t="s">
        <v>434</v>
      </c>
      <c r="J128" s="20" t="s">
        <v>435</v>
      </c>
      <c r="L128">
        <f t="shared" si="1"/>
        <v>126</v>
      </c>
      <c r="M128">
        <f>IF(ISNUMBER(SEARCH(Search!$R$2,I128)),L128,"")</f>
        <v>126</v>
      </c>
      <c r="N128">
        <f>IFERROR(SMALL(M:$M,L128),"")</f>
        <v>126</v>
      </c>
    </row>
    <row r="129" spans="1:14" ht="43.5" x14ac:dyDescent="0.35">
      <c r="A129" t="s">
        <v>189</v>
      </c>
      <c r="B129" t="s">
        <v>436</v>
      </c>
      <c r="C129" s="20" t="s">
        <v>437</v>
      </c>
      <c r="D129" s="21" t="s">
        <v>22</v>
      </c>
      <c r="E129" s="22" t="s">
        <v>110</v>
      </c>
      <c r="F129" s="21" t="s">
        <v>22</v>
      </c>
      <c r="G129" s="20" t="s">
        <v>25</v>
      </c>
      <c r="H129" s="20" t="s">
        <v>305</v>
      </c>
      <c r="I129" s="20" t="s">
        <v>438</v>
      </c>
      <c r="J129" s="20" t="s">
        <v>439</v>
      </c>
      <c r="L129">
        <f t="shared" si="1"/>
        <v>127</v>
      </c>
      <c r="M129">
        <f>IF(ISNUMBER(SEARCH(Search!$R$2,I129)),L129,"")</f>
        <v>127</v>
      </c>
      <c r="N129">
        <f>IFERROR(SMALL(M:$M,L129),"")</f>
        <v>127</v>
      </c>
    </row>
    <row r="130" spans="1:14" ht="58" x14ac:dyDescent="0.35">
      <c r="A130" t="s">
        <v>189</v>
      </c>
      <c r="B130" t="s">
        <v>436</v>
      </c>
      <c r="C130" s="20" t="s">
        <v>437</v>
      </c>
      <c r="D130" s="21" t="s">
        <v>22</v>
      </c>
      <c r="E130" s="22" t="s">
        <v>110</v>
      </c>
      <c r="F130" s="21" t="s">
        <v>22</v>
      </c>
      <c r="G130" s="20" t="s">
        <v>25</v>
      </c>
      <c r="H130" s="20" t="s">
        <v>308</v>
      </c>
      <c r="I130" s="20" t="s">
        <v>440</v>
      </c>
      <c r="J130" s="20" t="s">
        <v>441</v>
      </c>
      <c r="L130">
        <f t="shared" si="1"/>
        <v>128</v>
      </c>
      <c r="M130">
        <f>IF(ISNUMBER(SEARCH(Search!$R$2,I130)),L130,"")</f>
        <v>128</v>
      </c>
      <c r="N130">
        <f>IFERROR(SMALL(M:$M,L130),"")</f>
        <v>128</v>
      </c>
    </row>
    <row r="131" spans="1:14" ht="43.5" x14ac:dyDescent="0.35">
      <c r="A131" t="s">
        <v>189</v>
      </c>
      <c r="B131" t="s">
        <v>436</v>
      </c>
      <c r="C131" s="20" t="s">
        <v>437</v>
      </c>
      <c r="D131" s="21" t="s">
        <v>22</v>
      </c>
      <c r="E131" s="22" t="s">
        <v>110</v>
      </c>
      <c r="F131" s="21" t="s">
        <v>22</v>
      </c>
      <c r="G131" s="20" t="s">
        <v>25</v>
      </c>
      <c r="H131" s="20" t="s">
        <v>442</v>
      </c>
      <c r="I131" s="20" t="s">
        <v>443</v>
      </c>
      <c r="J131" s="20" t="s">
        <v>444</v>
      </c>
      <c r="L131">
        <f t="shared" si="1"/>
        <v>129</v>
      </c>
      <c r="M131">
        <f>IF(ISNUMBER(SEARCH(Search!$R$2,I131)),L131,"")</f>
        <v>129</v>
      </c>
      <c r="N131">
        <f>IFERROR(SMALL(M:$M,L131),"")</f>
        <v>129</v>
      </c>
    </row>
    <row r="132" spans="1:14" ht="43.5" x14ac:dyDescent="0.35">
      <c r="A132" t="s">
        <v>189</v>
      </c>
      <c r="B132" t="s">
        <v>445</v>
      </c>
      <c r="C132" s="20" t="s">
        <v>446</v>
      </c>
      <c r="D132" s="21" t="s">
        <v>22</v>
      </c>
      <c r="E132" s="22" t="s">
        <v>110</v>
      </c>
      <c r="F132" s="21" t="s">
        <v>22</v>
      </c>
      <c r="G132" s="20" t="s">
        <v>25</v>
      </c>
      <c r="H132" s="20" t="s">
        <v>305</v>
      </c>
      <c r="I132" s="20" t="s">
        <v>447</v>
      </c>
      <c r="J132" s="20" t="s">
        <v>448</v>
      </c>
      <c r="L132">
        <f t="shared" ref="L132:L195" si="2">L131+1</f>
        <v>130</v>
      </c>
      <c r="M132">
        <f>IF(ISNUMBER(SEARCH(Search!$R$2,I132)),L132,"")</f>
        <v>130</v>
      </c>
      <c r="N132">
        <f>IFERROR(SMALL(M:$M,L132),"")</f>
        <v>130</v>
      </c>
    </row>
    <row r="133" spans="1:14" ht="58" x14ac:dyDescent="0.35">
      <c r="A133" t="s">
        <v>189</v>
      </c>
      <c r="B133" t="s">
        <v>445</v>
      </c>
      <c r="C133" s="20" t="s">
        <v>446</v>
      </c>
      <c r="D133" s="21" t="s">
        <v>22</v>
      </c>
      <c r="E133" s="22" t="s">
        <v>110</v>
      </c>
      <c r="F133" s="21" t="s">
        <v>22</v>
      </c>
      <c r="G133" s="20" t="s">
        <v>25</v>
      </c>
      <c r="H133" s="20" t="s">
        <v>308</v>
      </c>
      <c r="I133" s="20" t="s">
        <v>449</v>
      </c>
      <c r="J133" s="20" t="s">
        <v>450</v>
      </c>
      <c r="L133">
        <f t="shared" si="2"/>
        <v>131</v>
      </c>
      <c r="M133">
        <f>IF(ISNUMBER(SEARCH(Search!$R$2,I133)),L133,"")</f>
        <v>131</v>
      </c>
      <c r="N133">
        <f>IFERROR(SMALL(M:$M,L133),"")</f>
        <v>131</v>
      </c>
    </row>
    <row r="134" spans="1:14" ht="43.5" x14ac:dyDescent="0.35">
      <c r="A134" t="s">
        <v>189</v>
      </c>
      <c r="B134" t="s">
        <v>445</v>
      </c>
      <c r="C134" s="20" t="s">
        <v>446</v>
      </c>
      <c r="D134" s="21" t="s">
        <v>22</v>
      </c>
      <c r="E134" s="22" t="s">
        <v>110</v>
      </c>
      <c r="F134" s="21" t="s">
        <v>22</v>
      </c>
      <c r="G134" s="20" t="s">
        <v>25</v>
      </c>
      <c r="H134" s="20" t="s">
        <v>451</v>
      </c>
      <c r="I134" s="20" t="s">
        <v>452</v>
      </c>
      <c r="J134" s="20" t="s">
        <v>453</v>
      </c>
      <c r="L134">
        <f t="shared" si="2"/>
        <v>132</v>
      </c>
      <c r="M134">
        <f>IF(ISNUMBER(SEARCH(Search!$R$2,I134)),L134,"")</f>
        <v>132</v>
      </c>
      <c r="N134">
        <f>IFERROR(SMALL(M:$M,L134),"")</f>
        <v>132</v>
      </c>
    </row>
    <row r="135" spans="1:14" ht="43.5" x14ac:dyDescent="0.35">
      <c r="A135" t="s">
        <v>189</v>
      </c>
      <c r="B135" t="s">
        <v>454</v>
      </c>
      <c r="C135" s="20" t="s">
        <v>437</v>
      </c>
      <c r="D135" s="21" t="s">
        <v>22</v>
      </c>
      <c r="E135" s="22" t="s">
        <v>110</v>
      </c>
      <c r="F135" s="21" t="s">
        <v>22</v>
      </c>
      <c r="G135" s="20" t="s">
        <v>25</v>
      </c>
      <c r="H135" s="20" t="s">
        <v>305</v>
      </c>
      <c r="I135" s="20" t="s">
        <v>455</v>
      </c>
      <c r="J135" s="20" t="s">
        <v>456</v>
      </c>
      <c r="L135">
        <f t="shared" si="2"/>
        <v>133</v>
      </c>
      <c r="M135">
        <f>IF(ISNUMBER(SEARCH(Search!$R$2,I135)),L135,"")</f>
        <v>133</v>
      </c>
      <c r="N135">
        <f>IFERROR(SMALL(M:$M,L135),"")</f>
        <v>133</v>
      </c>
    </row>
    <row r="136" spans="1:14" ht="58" x14ac:dyDescent="0.35">
      <c r="A136" t="s">
        <v>189</v>
      </c>
      <c r="B136" t="s">
        <v>454</v>
      </c>
      <c r="C136" s="20" t="s">
        <v>437</v>
      </c>
      <c r="D136" s="21" t="s">
        <v>22</v>
      </c>
      <c r="E136" s="22" t="s">
        <v>110</v>
      </c>
      <c r="F136" s="21" t="s">
        <v>22</v>
      </c>
      <c r="G136" s="20" t="s">
        <v>25</v>
      </c>
      <c r="H136" s="20" t="s">
        <v>308</v>
      </c>
      <c r="I136" s="20" t="s">
        <v>457</v>
      </c>
      <c r="J136" s="20" t="s">
        <v>458</v>
      </c>
      <c r="L136">
        <f t="shared" si="2"/>
        <v>134</v>
      </c>
      <c r="M136">
        <f>IF(ISNUMBER(SEARCH(Search!$R$2,I136)),L136,"")</f>
        <v>134</v>
      </c>
      <c r="N136">
        <f>IFERROR(SMALL(M:$M,L136),"")</f>
        <v>134</v>
      </c>
    </row>
    <row r="137" spans="1:14" ht="43.5" x14ac:dyDescent="0.35">
      <c r="A137" t="s">
        <v>189</v>
      </c>
      <c r="B137" t="s">
        <v>454</v>
      </c>
      <c r="C137" s="20" t="s">
        <v>437</v>
      </c>
      <c r="D137" s="21" t="s">
        <v>22</v>
      </c>
      <c r="E137" s="22" t="s">
        <v>110</v>
      </c>
      <c r="F137" s="21" t="s">
        <v>22</v>
      </c>
      <c r="G137" s="20" t="s">
        <v>25</v>
      </c>
      <c r="H137" s="20" t="s">
        <v>459</v>
      </c>
      <c r="I137" s="20" t="s">
        <v>460</v>
      </c>
      <c r="J137" s="20" t="s">
        <v>461</v>
      </c>
      <c r="L137">
        <f t="shared" si="2"/>
        <v>135</v>
      </c>
      <c r="M137">
        <f>IF(ISNUMBER(SEARCH(Search!$R$2,I137)),L137,"")</f>
        <v>135</v>
      </c>
      <c r="N137">
        <f>IFERROR(SMALL(M:$M,L137),"")</f>
        <v>135</v>
      </c>
    </row>
    <row r="138" spans="1:14" ht="43.5" x14ac:dyDescent="0.35">
      <c r="A138" t="s">
        <v>189</v>
      </c>
      <c r="B138" t="s">
        <v>462</v>
      </c>
      <c r="C138" s="20" t="s">
        <v>463</v>
      </c>
      <c r="D138" s="21" t="s">
        <v>22</v>
      </c>
      <c r="E138" s="22" t="s">
        <v>110</v>
      </c>
      <c r="F138" s="21" t="s">
        <v>22</v>
      </c>
      <c r="G138" s="20" t="s">
        <v>25</v>
      </c>
      <c r="H138" s="20" t="s">
        <v>305</v>
      </c>
      <c r="I138" s="20" t="s">
        <v>464</v>
      </c>
      <c r="J138" s="20" t="s">
        <v>465</v>
      </c>
      <c r="L138">
        <f t="shared" si="2"/>
        <v>136</v>
      </c>
      <c r="M138">
        <f>IF(ISNUMBER(SEARCH(Search!$R$2,I138)),L138,"")</f>
        <v>136</v>
      </c>
      <c r="N138">
        <f>IFERROR(SMALL(M:$M,L138),"")</f>
        <v>136</v>
      </c>
    </row>
    <row r="139" spans="1:14" ht="58" x14ac:dyDescent="0.35">
      <c r="A139" t="s">
        <v>189</v>
      </c>
      <c r="B139" t="s">
        <v>462</v>
      </c>
      <c r="C139" s="20" t="s">
        <v>463</v>
      </c>
      <c r="D139" s="21" t="s">
        <v>22</v>
      </c>
      <c r="E139" s="22" t="s">
        <v>110</v>
      </c>
      <c r="F139" s="21" t="s">
        <v>22</v>
      </c>
      <c r="G139" s="20" t="s">
        <v>25</v>
      </c>
      <c r="H139" s="20" t="s">
        <v>308</v>
      </c>
      <c r="I139" s="20" t="s">
        <v>466</v>
      </c>
      <c r="J139" s="20" t="s">
        <v>467</v>
      </c>
      <c r="L139">
        <f t="shared" si="2"/>
        <v>137</v>
      </c>
      <c r="M139">
        <f>IF(ISNUMBER(SEARCH(Search!$R$2,I139)),L139,"")</f>
        <v>137</v>
      </c>
      <c r="N139">
        <f>IFERROR(SMALL(M:$M,L139),"")</f>
        <v>137</v>
      </c>
    </row>
    <row r="140" spans="1:14" ht="43.5" x14ac:dyDescent="0.35">
      <c r="A140" t="s">
        <v>189</v>
      </c>
      <c r="B140" t="s">
        <v>462</v>
      </c>
      <c r="C140" s="20" t="s">
        <v>463</v>
      </c>
      <c r="D140" s="21" t="s">
        <v>22</v>
      </c>
      <c r="E140" s="22" t="s">
        <v>110</v>
      </c>
      <c r="F140" s="21" t="s">
        <v>22</v>
      </c>
      <c r="G140" s="20" t="s">
        <v>25</v>
      </c>
      <c r="H140" s="20" t="s">
        <v>468</v>
      </c>
      <c r="I140" s="20" t="s">
        <v>469</v>
      </c>
      <c r="J140" s="20" t="s">
        <v>470</v>
      </c>
      <c r="L140">
        <f t="shared" si="2"/>
        <v>138</v>
      </c>
      <c r="M140">
        <f>IF(ISNUMBER(SEARCH(Search!$R$2,I140)),L140,"")</f>
        <v>138</v>
      </c>
      <c r="N140">
        <f>IFERROR(SMALL(M:$M,L140),"")</f>
        <v>138</v>
      </c>
    </row>
    <row r="141" spans="1:14" ht="29" x14ac:dyDescent="0.35">
      <c r="A141" t="s">
        <v>189</v>
      </c>
      <c r="B141" t="s">
        <v>471</v>
      </c>
      <c r="C141" s="20" t="s">
        <v>472</v>
      </c>
      <c r="D141" s="21" t="s">
        <v>22</v>
      </c>
      <c r="E141" s="22" t="s">
        <v>110</v>
      </c>
      <c r="F141" s="21" t="s">
        <v>22</v>
      </c>
      <c r="G141" s="20" t="s">
        <v>25</v>
      </c>
      <c r="H141" s="20" t="s">
        <v>192</v>
      </c>
      <c r="I141" s="20" t="s">
        <v>473</v>
      </c>
      <c r="J141" s="20" t="s">
        <v>474</v>
      </c>
      <c r="L141">
        <f t="shared" si="2"/>
        <v>139</v>
      </c>
      <c r="M141">
        <f>IF(ISNUMBER(SEARCH(Search!$R$2,I141)),L141,"")</f>
        <v>139</v>
      </c>
      <c r="N141">
        <f>IFERROR(SMALL(M:$M,L141),"")</f>
        <v>139</v>
      </c>
    </row>
    <row r="142" spans="1:14" ht="58" x14ac:dyDescent="0.35">
      <c r="A142" t="s">
        <v>189</v>
      </c>
      <c r="B142" t="s">
        <v>471</v>
      </c>
      <c r="C142" s="20" t="s">
        <v>472</v>
      </c>
      <c r="D142" s="21" t="s">
        <v>22</v>
      </c>
      <c r="E142" s="22" t="s">
        <v>110</v>
      </c>
      <c r="F142" s="21" t="s">
        <v>22</v>
      </c>
      <c r="G142" s="20" t="s">
        <v>25</v>
      </c>
      <c r="H142" s="20" t="s">
        <v>195</v>
      </c>
      <c r="I142" s="20" t="s">
        <v>475</v>
      </c>
      <c r="J142" s="20" t="s">
        <v>474</v>
      </c>
      <c r="L142">
        <f t="shared" si="2"/>
        <v>140</v>
      </c>
      <c r="M142">
        <f>IF(ISNUMBER(SEARCH(Search!$R$2,I142)),L142,"")</f>
        <v>140</v>
      </c>
      <c r="N142">
        <f>IFERROR(SMALL(M:$M,L142),"")</f>
        <v>140</v>
      </c>
    </row>
    <row r="143" spans="1:14" ht="29" x14ac:dyDescent="0.35">
      <c r="A143" t="s">
        <v>189</v>
      </c>
      <c r="B143" t="s">
        <v>471</v>
      </c>
      <c r="C143" s="20" t="s">
        <v>472</v>
      </c>
      <c r="D143" s="21" t="s">
        <v>22</v>
      </c>
      <c r="E143" s="22" t="s">
        <v>110</v>
      </c>
      <c r="F143" s="21" t="s">
        <v>22</v>
      </c>
      <c r="G143" s="20" t="s">
        <v>25</v>
      </c>
      <c r="H143" s="20" t="s">
        <v>476</v>
      </c>
      <c r="I143" s="20" t="s">
        <v>477</v>
      </c>
      <c r="J143" s="20" t="s">
        <v>478</v>
      </c>
      <c r="L143">
        <f t="shared" si="2"/>
        <v>141</v>
      </c>
      <c r="M143">
        <f>IF(ISNUMBER(SEARCH(Search!$R$2,I143)),L143,"")</f>
        <v>141</v>
      </c>
      <c r="N143">
        <f>IFERROR(SMALL(M:$M,L143),"")</f>
        <v>141</v>
      </c>
    </row>
    <row r="144" spans="1:14" ht="29" x14ac:dyDescent="0.35">
      <c r="A144" t="s">
        <v>189</v>
      </c>
      <c r="B144" t="s">
        <v>479</v>
      </c>
      <c r="C144" s="20" t="s">
        <v>480</v>
      </c>
      <c r="D144" s="21" t="s">
        <v>22</v>
      </c>
      <c r="E144" s="22" t="s">
        <v>110</v>
      </c>
      <c r="F144" s="21" t="s">
        <v>22</v>
      </c>
      <c r="G144" s="20" t="s">
        <v>25</v>
      </c>
      <c r="H144" s="20" t="s">
        <v>305</v>
      </c>
      <c r="I144" s="20" t="s">
        <v>481</v>
      </c>
      <c r="J144" s="20" t="s">
        <v>482</v>
      </c>
      <c r="L144">
        <f t="shared" si="2"/>
        <v>142</v>
      </c>
      <c r="M144">
        <f>IF(ISNUMBER(SEARCH(Search!$R$2,I144)),L144,"")</f>
        <v>142</v>
      </c>
      <c r="N144">
        <f>IFERROR(SMALL(M:$M,L144),"")</f>
        <v>142</v>
      </c>
    </row>
    <row r="145" spans="1:14" ht="58" x14ac:dyDescent="0.35">
      <c r="A145" t="s">
        <v>189</v>
      </c>
      <c r="B145" t="s">
        <v>479</v>
      </c>
      <c r="C145" s="20" t="s">
        <v>480</v>
      </c>
      <c r="D145" s="21" t="s">
        <v>22</v>
      </c>
      <c r="E145" s="22" t="s">
        <v>110</v>
      </c>
      <c r="F145" s="21" t="s">
        <v>22</v>
      </c>
      <c r="G145" s="20" t="s">
        <v>25</v>
      </c>
      <c r="H145" s="20" t="s">
        <v>308</v>
      </c>
      <c r="I145" s="20" t="s">
        <v>483</v>
      </c>
      <c r="J145" s="20" t="s">
        <v>484</v>
      </c>
      <c r="L145">
        <f t="shared" si="2"/>
        <v>143</v>
      </c>
      <c r="M145">
        <f>IF(ISNUMBER(SEARCH(Search!$R$2,I145)),L145,"")</f>
        <v>143</v>
      </c>
      <c r="N145">
        <f>IFERROR(SMALL(M:$M,L145),"")</f>
        <v>143</v>
      </c>
    </row>
    <row r="146" spans="1:14" ht="43.5" x14ac:dyDescent="0.35">
      <c r="A146" t="s">
        <v>189</v>
      </c>
      <c r="B146" t="s">
        <v>479</v>
      </c>
      <c r="C146" s="20" t="s">
        <v>480</v>
      </c>
      <c r="D146" s="21" t="s">
        <v>22</v>
      </c>
      <c r="E146" s="22" t="s">
        <v>110</v>
      </c>
      <c r="F146" s="21" t="s">
        <v>22</v>
      </c>
      <c r="G146" s="20" t="s">
        <v>25</v>
      </c>
      <c r="H146" s="20" t="s">
        <v>485</v>
      </c>
      <c r="I146" s="20" t="s">
        <v>486</v>
      </c>
      <c r="J146" s="20" t="s">
        <v>487</v>
      </c>
      <c r="L146">
        <f t="shared" si="2"/>
        <v>144</v>
      </c>
      <c r="M146">
        <f>IF(ISNUMBER(SEARCH(Search!$R$2,I146)),L146,"")</f>
        <v>144</v>
      </c>
      <c r="N146">
        <f>IFERROR(SMALL(M:$M,L146),"")</f>
        <v>144</v>
      </c>
    </row>
    <row r="147" spans="1:14" ht="29" x14ac:dyDescent="0.35">
      <c r="A147" t="s">
        <v>189</v>
      </c>
      <c r="B147" t="s">
        <v>488</v>
      </c>
      <c r="C147" s="20" t="s">
        <v>489</v>
      </c>
      <c r="D147" s="21" t="s">
        <v>22</v>
      </c>
      <c r="E147" s="22" t="s">
        <v>110</v>
      </c>
      <c r="F147" s="21" t="s">
        <v>22</v>
      </c>
      <c r="G147" s="20" t="s">
        <v>25</v>
      </c>
      <c r="H147" s="20" t="s">
        <v>305</v>
      </c>
      <c r="I147" s="20" t="s">
        <v>490</v>
      </c>
      <c r="J147" s="20" t="s">
        <v>491</v>
      </c>
      <c r="L147">
        <f t="shared" si="2"/>
        <v>145</v>
      </c>
      <c r="M147">
        <f>IF(ISNUMBER(SEARCH(Search!$R$2,I147)),L147,"")</f>
        <v>145</v>
      </c>
      <c r="N147">
        <f>IFERROR(SMALL(M:$M,L147),"")</f>
        <v>145</v>
      </c>
    </row>
    <row r="148" spans="1:14" ht="58" x14ac:dyDescent="0.35">
      <c r="A148" t="s">
        <v>189</v>
      </c>
      <c r="B148" t="s">
        <v>488</v>
      </c>
      <c r="C148" s="20" t="s">
        <v>489</v>
      </c>
      <c r="D148" s="21" t="s">
        <v>22</v>
      </c>
      <c r="E148" s="22" t="s">
        <v>110</v>
      </c>
      <c r="F148" s="21" t="s">
        <v>22</v>
      </c>
      <c r="G148" s="20" t="s">
        <v>25</v>
      </c>
      <c r="H148" s="20" t="s">
        <v>308</v>
      </c>
      <c r="I148" s="20" t="s">
        <v>492</v>
      </c>
      <c r="J148" s="20" t="s">
        <v>493</v>
      </c>
      <c r="L148">
        <f t="shared" si="2"/>
        <v>146</v>
      </c>
      <c r="M148">
        <f>IF(ISNUMBER(SEARCH(Search!$R$2,I148)),L148,"")</f>
        <v>146</v>
      </c>
      <c r="N148">
        <f>IFERROR(SMALL(M:$M,L148),"")</f>
        <v>146</v>
      </c>
    </row>
    <row r="149" spans="1:14" ht="29" x14ac:dyDescent="0.35">
      <c r="A149" t="s">
        <v>189</v>
      </c>
      <c r="B149" t="s">
        <v>488</v>
      </c>
      <c r="C149" s="20" t="s">
        <v>489</v>
      </c>
      <c r="D149" s="21" t="s">
        <v>22</v>
      </c>
      <c r="E149" s="22" t="s">
        <v>110</v>
      </c>
      <c r="F149" s="21" t="s">
        <v>22</v>
      </c>
      <c r="G149" s="20" t="s">
        <v>25</v>
      </c>
      <c r="H149" s="20" t="s">
        <v>494</v>
      </c>
      <c r="I149" s="20" t="s">
        <v>495</v>
      </c>
      <c r="J149" s="20" t="s">
        <v>496</v>
      </c>
      <c r="L149">
        <f t="shared" si="2"/>
        <v>147</v>
      </c>
      <c r="M149">
        <f>IF(ISNUMBER(SEARCH(Search!$R$2,I149)),L149,"")</f>
        <v>147</v>
      </c>
      <c r="N149">
        <f>IFERROR(SMALL(M:$M,L149),"")</f>
        <v>147</v>
      </c>
    </row>
    <row r="150" spans="1:14" ht="29" x14ac:dyDescent="0.35">
      <c r="A150" t="s">
        <v>189</v>
      </c>
      <c r="B150" t="s">
        <v>497</v>
      </c>
      <c r="C150" s="20" t="s">
        <v>498</v>
      </c>
      <c r="D150" s="21" t="s">
        <v>22</v>
      </c>
      <c r="E150" s="22" t="s">
        <v>110</v>
      </c>
      <c r="F150" s="21" t="s">
        <v>22</v>
      </c>
      <c r="G150" s="20" t="s">
        <v>25</v>
      </c>
      <c r="H150" s="20" t="s">
        <v>305</v>
      </c>
      <c r="I150" s="20" t="s">
        <v>499</v>
      </c>
      <c r="J150" s="20" t="s">
        <v>500</v>
      </c>
      <c r="L150">
        <f t="shared" si="2"/>
        <v>148</v>
      </c>
      <c r="M150">
        <f>IF(ISNUMBER(SEARCH(Search!$R$2,I150)),L150,"")</f>
        <v>148</v>
      </c>
      <c r="N150">
        <f>IFERROR(SMALL(M:$M,L150),"")</f>
        <v>148</v>
      </c>
    </row>
    <row r="151" spans="1:14" ht="58" x14ac:dyDescent="0.35">
      <c r="A151" t="s">
        <v>189</v>
      </c>
      <c r="B151" t="s">
        <v>497</v>
      </c>
      <c r="C151" s="20" t="s">
        <v>498</v>
      </c>
      <c r="D151" s="21" t="s">
        <v>22</v>
      </c>
      <c r="E151" s="22" t="s">
        <v>110</v>
      </c>
      <c r="F151" s="21" t="s">
        <v>22</v>
      </c>
      <c r="G151" s="20" t="s">
        <v>25</v>
      </c>
      <c r="H151" s="20" t="s">
        <v>308</v>
      </c>
      <c r="I151" s="20" t="s">
        <v>501</v>
      </c>
      <c r="J151" s="20" t="s">
        <v>502</v>
      </c>
      <c r="L151">
        <f t="shared" si="2"/>
        <v>149</v>
      </c>
      <c r="M151">
        <f>IF(ISNUMBER(SEARCH(Search!$R$2,I151)),L151,"")</f>
        <v>149</v>
      </c>
      <c r="N151">
        <f>IFERROR(SMALL(M:$M,L151),"")</f>
        <v>149</v>
      </c>
    </row>
    <row r="152" spans="1:14" ht="43.5" x14ac:dyDescent="0.35">
      <c r="A152" t="s">
        <v>189</v>
      </c>
      <c r="B152" t="s">
        <v>497</v>
      </c>
      <c r="C152" s="20" t="s">
        <v>498</v>
      </c>
      <c r="D152" s="21" t="s">
        <v>22</v>
      </c>
      <c r="E152" s="22" t="s">
        <v>110</v>
      </c>
      <c r="F152" s="21" t="s">
        <v>22</v>
      </c>
      <c r="G152" s="20" t="s">
        <v>25</v>
      </c>
      <c r="H152" s="20" t="s">
        <v>503</v>
      </c>
      <c r="I152" s="20" t="s">
        <v>504</v>
      </c>
      <c r="J152" s="20" t="s">
        <v>505</v>
      </c>
      <c r="L152">
        <f t="shared" si="2"/>
        <v>150</v>
      </c>
      <c r="M152">
        <f>IF(ISNUMBER(SEARCH(Search!$R$2,I152)),L152,"")</f>
        <v>150</v>
      </c>
      <c r="N152">
        <f>IFERROR(SMALL(M:$M,L152),"")</f>
        <v>150</v>
      </c>
    </row>
    <row r="153" spans="1:14" ht="58" x14ac:dyDescent="0.35">
      <c r="A153" t="s">
        <v>189</v>
      </c>
      <c r="B153" t="s">
        <v>506</v>
      </c>
      <c r="C153" s="20" t="s">
        <v>507</v>
      </c>
      <c r="D153" s="21" t="s">
        <v>22</v>
      </c>
      <c r="E153" s="22" t="s">
        <v>110</v>
      </c>
      <c r="F153" s="21" t="s">
        <v>22</v>
      </c>
      <c r="G153" s="20" t="s">
        <v>25</v>
      </c>
      <c r="H153" s="20" t="s">
        <v>305</v>
      </c>
      <c r="I153" s="20" t="s">
        <v>508</v>
      </c>
      <c r="J153" s="20" t="s">
        <v>509</v>
      </c>
      <c r="L153">
        <f t="shared" si="2"/>
        <v>151</v>
      </c>
      <c r="M153">
        <f>IF(ISNUMBER(SEARCH(Search!$R$2,I153)),L153,"")</f>
        <v>151</v>
      </c>
      <c r="N153">
        <f>IFERROR(SMALL(M:$M,L153),"")</f>
        <v>151</v>
      </c>
    </row>
    <row r="154" spans="1:14" ht="58" x14ac:dyDescent="0.35">
      <c r="A154" t="s">
        <v>189</v>
      </c>
      <c r="B154" t="s">
        <v>506</v>
      </c>
      <c r="C154" s="20" t="s">
        <v>507</v>
      </c>
      <c r="D154" s="21" t="s">
        <v>22</v>
      </c>
      <c r="E154" s="22" t="s">
        <v>110</v>
      </c>
      <c r="F154" s="21" t="s">
        <v>22</v>
      </c>
      <c r="G154" s="20" t="s">
        <v>25</v>
      </c>
      <c r="H154" s="20" t="s">
        <v>308</v>
      </c>
      <c r="I154" s="20" t="s">
        <v>510</v>
      </c>
      <c r="J154" s="20" t="s">
        <v>511</v>
      </c>
      <c r="L154">
        <f t="shared" si="2"/>
        <v>152</v>
      </c>
      <c r="M154">
        <f>IF(ISNUMBER(SEARCH(Search!$R$2,I154)),L154,"")</f>
        <v>152</v>
      </c>
      <c r="N154">
        <f>IFERROR(SMALL(M:$M,L154),"")</f>
        <v>152</v>
      </c>
    </row>
    <row r="155" spans="1:14" ht="58" x14ac:dyDescent="0.35">
      <c r="A155" t="s">
        <v>189</v>
      </c>
      <c r="B155" t="s">
        <v>506</v>
      </c>
      <c r="C155" s="20" t="s">
        <v>507</v>
      </c>
      <c r="D155" s="21" t="s">
        <v>22</v>
      </c>
      <c r="E155" s="22" t="s">
        <v>110</v>
      </c>
      <c r="F155" s="21" t="s">
        <v>22</v>
      </c>
      <c r="G155" s="20" t="s">
        <v>25</v>
      </c>
      <c r="H155" s="20" t="s">
        <v>512</v>
      </c>
      <c r="I155" s="20" t="s">
        <v>513</v>
      </c>
      <c r="J155" s="20" t="s">
        <v>514</v>
      </c>
      <c r="L155">
        <f t="shared" si="2"/>
        <v>153</v>
      </c>
      <c r="M155">
        <f>IF(ISNUMBER(SEARCH(Search!$R$2,I155)),L155,"")</f>
        <v>153</v>
      </c>
      <c r="N155">
        <f>IFERROR(SMALL(M:$M,L155),"")</f>
        <v>153</v>
      </c>
    </row>
    <row r="156" spans="1:14" ht="58" x14ac:dyDescent="0.35">
      <c r="A156" t="s">
        <v>189</v>
      </c>
      <c r="B156" t="s">
        <v>515</v>
      </c>
      <c r="C156" s="20" t="s">
        <v>516</v>
      </c>
      <c r="D156" s="21" t="s">
        <v>22</v>
      </c>
      <c r="E156" s="22" t="s">
        <v>110</v>
      </c>
      <c r="F156" s="21" t="s">
        <v>22</v>
      </c>
      <c r="G156" s="20" t="s">
        <v>25</v>
      </c>
      <c r="H156" s="20" t="s">
        <v>305</v>
      </c>
      <c r="I156" s="20" t="s">
        <v>517</v>
      </c>
      <c r="J156" s="20" t="s">
        <v>518</v>
      </c>
      <c r="L156">
        <f t="shared" si="2"/>
        <v>154</v>
      </c>
      <c r="M156">
        <f>IF(ISNUMBER(SEARCH(Search!$R$2,I156)),L156,"")</f>
        <v>154</v>
      </c>
      <c r="N156">
        <f>IFERROR(SMALL(M:$M,L156),"")</f>
        <v>154</v>
      </c>
    </row>
    <row r="157" spans="1:14" ht="58" x14ac:dyDescent="0.35">
      <c r="A157" t="s">
        <v>189</v>
      </c>
      <c r="B157" t="s">
        <v>515</v>
      </c>
      <c r="C157" s="20" t="s">
        <v>516</v>
      </c>
      <c r="D157" s="21" t="s">
        <v>22</v>
      </c>
      <c r="E157" s="22" t="s">
        <v>110</v>
      </c>
      <c r="F157" s="21" t="s">
        <v>22</v>
      </c>
      <c r="G157" s="20" t="s">
        <v>25</v>
      </c>
      <c r="H157" s="20" t="s">
        <v>308</v>
      </c>
      <c r="I157" s="20" t="s">
        <v>519</v>
      </c>
      <c r="J157" s="20" t="s">
        <v>520</v>
      </c>
      <c r="L157">
        <f t="shared" si="2"/>
        <v>155</v>
      </c>
      <c r="M157">
        <f>IF(ISNUMBER(SEARCH(Search!$R$2,I157)),L157,"")</f>
        <v>155</v>
      </c>
      <c r="N157">
        <f>IFERROR(SMALL(M:$M,L157),"")</f>
        <v>155</v>
      </c>
    </row>
    <row r="158" spans="1:14" ht="58" x14ac:dyDescent="0.35">
      <c r="A158" t="s">
        <v>189</v>
      </c>
      <c r="B158" t="s">
        <v>515</v>
      </c>
      <c r="C158" s="20" t="s">
        <v>516</v>
      </c>
      <c r="D158" s="21" t="s">
        <v>22</v>
      </c>
      <c r="E158" s="22" t="s">
        <v>110</v>
      </c>
      <c r="F158" s="21" t="s">
        <v>22</v>
      </c>
      <c r="G158" s="20" t="s">
        <v>25</v>
      </c>
      <c r="H158" s="20" t="s">
        <v>521</v>
      </c>
      <c r="I158" s="20" t="s">
        <v>522</v>
      </c>
      <c r="J158" s="20" t="s">
        <v>523</v>
      </c>
      <c r="L158">
        <f t="shared" si="2"/>
        <v>156</v>
      </c>
      <c r="M158">
        <f>IF(ISNUMBER(SEARCH(Search!$R$2,I158)),L158,"")</f>
        <v>156</v>
      </c>
      <c r="N158">
        <f>IFERROR(SMALL(M:$M,L158),"")</f>
        <v>156</v>
      </c>
    </row>
    <row r="159" spans="1:14" ht="43.5" x14ac:dyDescent="0.35">
      <c r="A159" t="s">
        <v>189</v>
      </c>
      <c r="B159" t="s">
        <v>524</v>
      </c>
      <c r="C159" s="20" t="s">
        <v>525</v>
      </c>
      <c r="D159" s="21" t="s">
        <v>22</v>
      </c>
      <c r="E159" s="22" t="s">
        <v>110</v>
      </c>
      <c r="F159" s="21" t="s">
        <v>22</v>
      </c>
      <c r="G159" s="20" t="s">
        <v>25</v>
      </c>
      <c r="H159" s="20" t="s">
        <v>305</v>
      </c>
      <c r="I159" s="20" t="s">
        <v>526</v>
      </c>
      <c r="J159" s="20" t="s">
        <v>527</v>
      </c>
      <c r="L159">
        <f t="shared" si="2"/>
        <v>157</v>
      </c>
      <c r="M159">
        <f>IF(ISNUMBER(SEARCH(Search!$R$2,I159)),L159,"")</f>
        <v>157</v>
      </c>
      <c r="N159">
        <f>IFERROR(SMALL(M:$M,L159),"")</f>
        <v>157</v>
      </c>
    </row>
    <row r="160" spans="1:14" ht="58" x14ac:dyDescent="0.35">
      <c r="A160" t="s">
        <v>189</v>
      </c>
      <c r="B160" t="s">
        <v>524</v>
      </c>
      <c r="C160" s="20" t="s">
        <v>525</v>
      </c>
      <c r="D160" s="21" t="s">
        <v>22</v>
      </c>
      <c r="E160" s="22" t="s">
        <v>110</v>
      </c>
      <c r="F160" s="21" t="s">
        <v>22</v>
      </c>
      <c r="G160" s="20" t="s">
        <v>25</v>
      </c>
      <c r="H160" s="20" t="s">
        <v>308</v>
      </c>
      <c r="I160" s="20" t="s">
        <v>528</v>
      </c>
      <c r="J160" s="20" t="s">
        <v>529</v>
      </c>
      <c r="L160">
        <f t="shared" si="2"/>
        <v>158</v>
      </c>
      <c r="M160">
        <f>IF(ISNUMBER(SEARCH(Search!$R$2,I160)),L160,"")</f>
        <v>158</v>
      </c>
      <c r="N160">
        <f>IFERROR(SMALL(M:$M,L160),"")</f>
        <v>158</v>
      </c>
    </row>
    <row r="161" spans="1:14" ht="43.5" x14ac:dyDescent="0.35">
      <c r="A161" t="s">
        <v>189</v>
      </c>
      <c r="B161" t="s">
        <v>524</v>
      </c>
      <c r="C161" s="20" t="s">
        <v>525</v>
      </c>
      <c r="D161" s="21" t="s">
        <v>22</v>
      </c>
      <c r="E161" s="22" t="s">
        <v>110</v>
      </c>
      <c r="F161" s="21" t="s">
        <v>22</v>
      </c>
      <c r="G161" s="20" t="s">
        <v>25</v>
      </c>
      <c r="H161" s="20" t="s">
        <v>530</v>
      </c>
      <c r="I161" s="20" t="s">
        <v>531</v>
      </c>
      <c r="J161" s="20" t="s">
        <v>532</v>
      </c>
      <c r="L161">
        <f t="shared" si="2"/>
        <v>159</v>
      </c>
      <c r="M161">
        <f>IF(ISNUMBER(SEARCH(Search!$R$2,I161)),L161,"")</f>
        <v>159</v>
      </c>
      <c r="N161">
        <f>IFERROR(SMALL(M:$M,L161),"")</f>
        <v>159</v>
      </c>
    </row>
    <row r="162" spans="1:14" ht="43.5" x14ac:dyDescent="0.35">
      <c r="A162" t="s">
        <v>189</v>
      </c>
      <c r="B162" t="s">
        <v>533</v>
      </c>
      <c r="C162" s="20" t="s">
        <v>534</v>
      </c>
      <c r="D162" s="21" t="s">
        <v>22</v>
      </c>
      <c r="E162" s="22" t="s">
        <v>110</v>
      </c>
      <c r="F162" s="21" t="s">
        <v>22</v>
      </c>
      <c r="G162" s="20" t="s">
        <v>25</v>
      </c>
      <c r="H162" s="20" t="s">
        <v>305</v>
      </c>
      <c r="I162" s="20" t="s">
        <v>535</v>
      </c>
      <c r="J162" s="20" t="s">
        <v>536</v>
      </c>
      <c r="L162">
        <f t="shared" si="2"/>
        <v>160</v>
      </c>
      <c r="M162">
        <f>IF(ISNUMBER(SEARCH(Search!$R$2,I162)),L162,"")</f>
        <v>160</v>
      </c>
      <c r="N162">
        <f>IFERROR(SMALL(M:$M,L162),"")</f>
        <v>160</v>
      </c>
    </row>
    <row r="163" spans="1:14" ht="58" x14ac:dyDescent="0.35">
      <c r="A163" t="s">
        <v>189</v>
      </c>
      <c r="B163" t="s">
        <v>533</v>
      </c>
      <c r="C163" s="20" t="s">
        <v>534</v>
      </c>
      <c r="D163" s="21" t="s">
        <v>22</v>
      </c>
      <c r="E163" s="22" t="s">
        <v>110</v>
      </c>
      <c r="F163" s="21" t="s">
        <v>22</v>
      </c>
      <c r="G163" s="20" t="s">
        <v>25</v>
      </c>
      <c r="H163" s="20" t="s">
        <v>308</v>
      </c>
      <c r="I163" s="20" t="s">
        <v>537</v>
      </c>
      <c r="J163" s="20" t="s">
        <v>538</v>
      </c>
      <c r="L163">
        <f t="shared" si="2"/>
        <v>161</v>
      </c>
      <c r="M163">
        <f>IF(ISNUMBER(SEARCH(Search!$R$2,I163)),L163,"")</f>
        <v>161</v>
      </c>
      <c r="N163">
        <f>IFERROR(SMALL(M:$M,L163),"")</f>
        <v>161</v>
      </c>
    </row>
    <row r="164" spans="1:14" ht="43.5" x14ac:dyDescent="0.35">
      <c r="A164" t="s">
        <v>189</v>
      </c>
      <c r="B164" t="s">
        <v>533</v>
      </c>
      <c r="C164" s="20" t="s">
        <v>534</v>
      </c>
      <c r="D164" s="21" t="s">
        <v>22</v>
      </c>
      <c r="E164" s="22" t="s">
        <v>110</v>
      </c>
      <c r="F164" s="21" t="s">
        <v>22</v>
      </c>
      <c r="G164" s="20" t="s">
        <v>25</v>
      </c>
      <c r="H164" s="20" t="s">
        <v>539</v>
      </c>
      <c r="I164" s="20" t="s">
        <v>540</v>
      </c>
      <c r="J164" s="20" t="s">
        <v>541</v>
      </c>
      <c r="L164">
        <f t="shared" si="2"/>
        <v>162</v>
      </c>
      <c r="M164">
        <f>IF(ISNUMBER(SEARCH(Search!$R$2,I164)),L164,"")</f>
        <v>162</v>
      </c>
      <c r="N164">
        <f>IFERROR(SMALL(M:$M,L164),"")</f>
        <v>162</v>
      </c>
    </row>
    <row r="165" spans="1:14" ht="29" x14ac:dyDescent="0.35">
      <c r="A165" t="s">
        <v>189</v>
      </c>
      <c r="B165" t="s">
        <v>542</v>
      </c>
      <c r="C165" s="20" t="s">
        <v>543</v>
      </c>
      <c r="D165" s="21" t="s">
        <v>22</v>
      </c>
      <c r="E165" s="22" t="s">
        <v>110</v>
      </c>
      <c r="F165" s="21" t="s">
        <v>22</v>
      </c>
      <c r="G165" s="20" t="s">
        <v>25</v>
      </c>
      <c r="H165" s="20" t="s">
        <v>305</v>
      </c>
      <c r="I165" s="20" t="s">
        <v>544</v>
      </c>
      <c r="J165" s="20" t="s">
        <v>545</v>
      </c>
      <c r="L165">
        <f t="shared" si="2"/>
        <v>163</v>
      </c>
      <c r="M165">
        <f>IF(ISNUMBER(SEARCH(Search!$R$2,I165)),L165,"")</f>
        <v>163</v>
      </c>
      <c r="N165">
        <f>IFERROR(SMALL(M:$M,L165),"")</f>
        <v>163</v>
      </c>
    </row>
    <row r="166" spans="1:14" ht="58" x14ac:dyDescent="0.35">
      <c r="A166" t="s">
        <v>189</v>
      </c>
      <c r="B166" t="s">
        <v>542</v>
      </c>
      <c r="C166" s="20" t="s">
        <v>543</v>
      </c>
      <c r="D166" s="21" t="s">
        <v>22</v>
      </c>
      <c r="E166" s="22" t="s">
        <v>110</v>
      </c>
      <c r="F166" s="21" t="s">
        <v>22</v>
      </c>
      <c r="G166" s="20" t="s">
        <v>25</v>
      </c>
      <c r="H166" s="20" t="s">
        <v>308</v>
      </c>
      <c r="I166" s="20" t="s">
        <v>546</v>
      </c>
      <c r="J166" s="20" t="s">
        <v>547</v>
      </c>
      <c r="L166">
        <f t="shared" si="2"/>
        <v>164</v>
      </c>
      <c r="M166">
        <f>IF(ISNUMBER(SEARCH(Search!$R$2,I166)),L166,"")</f>
        <v>164</v>
      </c>
      <c r="N166">
        <f>IFERROR(SMALL(M:$M,L166),"")</f>
        <v>164</v>
      </c>
    </row>
    <row r="167" spans="1:14" ht="29" x14ac:dyDescent="0.35">
      <c r="A167" t="s">
        <v>189</v>
      </c>
      <c r="B167" t="s">
        <v>542</v>
      </c>
      <c r="C167" s="20" t="s">
        <v>543</v>
      </c>
      <c r="D167" s="21" t="s">
        <v>22</v>
      </c>
      <c r="E167" s="22" t="s">
        <v>110</v>
      </c>
      <c r="F167" s="21" t="s">
        <v>22</v>
      </c>
      <c r="G167" s="20" t="s">
        <v>25</v>
      </c>
      <c r="H167" s="20" t="s">
        <v>548</v>
      </c>
      <c r="I167" s="20" t="s">
        <v>549</v>
      </c>
      <c r="J167" s="20" t="s">
        <v>550</v>
      </c>
      <c r="L167">
        <f t="shared" si="2"/>
        <v>165</v>
      </c>
      <c r="M167">
        <f>IF(ISNUMBER(SEARCH(Search!$R$2,I167)),L167,"")</f>
        <v>165</v>
      </c>
      <c r="N167">
        <f>IFERROR(SMALL(M:$M,L167),"")</f>
        <v>165</v>
      </c>
    </row>
    <row r="168" spans="1:14" ht="29" x14ac:dyDescent="0.35">
      <c r="A168" t="s">
        <v>189</v>
      </c>
      <c r="B168" t="s">
        <v>551</v>
      </c>
      <c r="C168" s="20" t="s">
        <v>552</v>
      </c>
      <c r="D168" s="21" t="s">
        <v>22</v>
      </c>
      <c r="E168" s="22" t="s">
        <v>110</v>
      </c>
      <c r="F168" s="21" t="s">
        <v>22</v>
      </c>
      <c r="G168" s="20" t="s">
        <v>25</v>
      </c>
      <c r="H168" s="20" t="s">
        <v>192</v>
      </c>
      <c r="I168" s="20" t="s">
        <v>553</v>
      </c>
      <c r="J168" s="20" t="s">
        <v>554</v>
      </c>
      <c r="L168">
        <f t="shared" si="2"/>
        <v>166</v>
      </c>
      <c r="M168">
        <f>IF(ISNUMBER(SEARCH(Search!$R$2,I168)),L168,"")</f>
        <v>166</v>
      </c>
      <c r="N168">
        <f>IFERROR(SMALL(M:$M,L168),"")</f>
        <v>166</v>
      </c>
    </row>
    <row r="169" spans="1:14" ht="58" x14ac:dyDescent="0.35">
      <c r="A169" t="s">
        <v>189</v>
      </c>
      <c r="B169" t="s">
        <v>551</v>
      </c>
      <c r="C169" s="20" t="s">
        <v>552</v>
      </c>
      <c r="D169" s="21" t="s">
        <v>22</v>
      </c>
      <c r="E169" s="22" t="s">
        <v>110</v>
      </c>
      <c r="F169" s="21" t="s">
        <v>22</v>
      </c>
      <c r="G169" s="20" t="s">
        <v>25</v>
      </c>
      <c r="H169" s="20" t="s">
        <v>195</v>
      </c>
      <c r="I169" s="20" t="s">
        <v>555</v>
      </c>
      <c r="J169" s="20" t="s">
        <v>556</v>
      </c>
      <c r="L169">
        <f t="shared" si="2"/>
        <v>167</v>
      </c>
      <c r="M169">
        <f>IF(ISNUMBER(SEARCH(Search!$R$2,I169)),L169,"")</f>
        <v>167</v>
      </c>
      <c r="N169">
        <f>IFERROR(SMALL(M:$M,L169),"")</f>
        <v>167</v>
      </c>
    </row>
    <row r="170" spans="1:14" ht="58" x14ac:dyDescent="0.35">
      <c r="A170" t="s">
        <v>189</v>
      </c>
      <c r="B170" t="s">
        <v>551</v>
      </c>
      <c r="C170" s="20" t="s">
        <v>552</v>
      </c>
      <c r="D170" s="21" t="s">
        <v>22</v>
      </c>
      <c r="E170" s="22" t="s">
        <v>110</v>
      </c>
      <c r="F170" s="21" t="s">
        <v>22</v>
      </c>
      <c r="G170" s="20" t="s">
        <v>25</v>
      </c>
      <c r="H170" s="20" t="s">
        <v>557</v>
      </c>
      <c r="I170" s="20" t="s">
        <v>558</v>
      </c>
      <c r="J170" s="20" t="s">
        <v>559</v>
      </c>
      <c r="L170">
        <f t="shared" si="2"/>
        <v>168</v>
      </c>
      <c r="M170">
        <f>IF(ISNUMBER(SEARCH(Search!$R$2,I170)),L170,"")</f>
        <v>168</v>
      </c>
      <c r="N170">
        <f>IFERROR(SMALL(M:$M,L170),"")</f>
        <v>168</v>
      </c>
    </row>
    <row r="171" spans="1:14" ht="29" x14ac:dyDescent="0.35">
      <c r="A171" t="s">
        <v>189</v>
      </c>
      <c r="B171" t="s">
        <v>560</v>
      </c>
      <c r="C171" s="20" t="s">
        <v>561</v>
      </c>
      <c r="D171" s="21" t="s">
        <v>22</v>
      </c>
      <c r="E171" s="22" t="s">
        <v>110</v>
      </c>
      <c r="F171" s="21" t="s">
        <v>22</v>
      </c>
      <c r="G171" s="20" t="s">
        <v>25</v>
      </c>
      <c r="H171" s="20" t="s">
        <v>192</v>
      </c>
      <c r="I171" s="20" t="s">
        <v>562</v>
      </c>
      <c r="J171" s="20" t="s">
        <v>563</v>
      </c>
      <c r="L171">
        <f t="shared" si="2"/>
        <v>169</v>
      </c>
      <c r="M171">
        <f>IF(ISNUMBER(SEARCH(Search!$R$2,I171)),L171,"")</f>
        <v>169</v>
      </c>
      <c r="N171">
        <f>IFERROR(SMALL(M:$M,L171),"")</f>
        <v>169</v>
      </c>
    </row>
    <row r="172" spans="1:14" ht="58" x14ac:dyDescent="0.35">
      <c r="A172" t="s">
        <v>189</v>
      </c>
      <c r="B172" t="s">
        <v>560</v>
      </c>
      <c r="C172" s="20" t="s">
        <v>561</v>
      </c>
      <c r="D172" s="21" t="s">
        <v>22</v>
      </c>
      <c r="E172" s="22" t="s">
        <v>110</v>
      </c>
      <c r="F172" s="21" t="s">
        <v>22</v>
      </c>
      <c r="G172" s="20" t="s">
        <v>25</v>
      </c>
      <c r="H172" s="20" t="s">
        <v>195</v>
      </c>
      <c r="I172" s="20" t="s">
        <v>564</v>
      </c>
      <c r="J172" s="20" t="s">
        <v>565</v>
      </c>
      <c r="L172">
        <f t="shared" si="2"/>
        <v>170</v>
      </c>
      <c r="M172">
        <f>IF(ISNUMBER(SEARCH(Search!$R$2,I172)),L172,"")</f>
        <v>170</v>
      </c>
      <c r="N172">
        <f>IFERROR(SMALL(M:$M,L172),"")</f>
        <v>170</v>
      </c>
    </row>
    <row r="173" spans="1:14" ht="29" x14ac:dyDescent="0.35">
      <c r="A173" t="s">
        <v>189</v>
      </c>
      <c r="B173" t="s">
        <v>560</v>
      </c>
      <c r="C173" s="20" t="s">
        <v>561</v>
      </c>
      <c r="D173" s="21" t="s">
        <v>22</v>
      </c>
      <c r="E173" s="22" t="s">
        <v>110</v>
      </c>
      <c r="F173" s="21" t="s">
        <v>22</v>
      </c>
      <c r="G173" s="20" t="s">
        <v>25</v>
      </c>
      <c r="H173" s="20" t="s">
        <v>566</v>
      </c>
      <c r="I173" s="20" t="s">
        <v>567</v>
      </c>
      <c r="J173" s="20" t="s">
        <v>568</v>
      </c>
      <c r="L173">
        <f t="shared" si="2"/>
        <v>171</v>
      </c>
      <c r="M173">
        <f>IF(ISNUMBER(SEARCH(Search!$R$2,I173)),L173,"")</f>
        <v>171</v>
      </c>
      <c r="N173">
        <f>IFERROR(SMALL(M:$M,L173),"")</f>
        <v>171</v>
      </c>
    </row>
    <row r="174" spans="1:14" ht="29" x14ac:dyDescent="0.35">
      <c r="A174" t="s">
        <v>189</v>
      </c>
      <c r="B174" t="s">
        <v>569</v>
      </c>
      <c r="C174" s="20" t="s">
        <v>570</v>
      </c>
      <c r="D174" s="21" t="s">
        <v>22</v>
      </c>
      <c r="E174" s="22" t="s">
        <v>110</v>
      </c>
      <c r="F174" s="21" t="s">
        <v>22</v>
      </c>
      <c r="G174" s="20" t="s">
        <v>25</v>
      </c>
      <c r="H174" s="20" t="s">
        <v>192</v>
      </c>
      <c r="I174" s="20" t="s">
        <v>571</v>
      </c>
      <c r="J174" s="20" t="s">
        <v>572</v>
      </c>
      <c r="L174">
        <f t="shared" si="2"/>
        <v>172</v>
      </c>
      <c r="M174">
        <f>IF(ISNUMBER(SEARCH(Search!$R$2,I174)),L174,"")</f>
        <v>172</v>
      </c>
      <c r="N174">
        <f>IFERROR(SMALL(M:$M,L174),"")</f>
        <v>172</v>
      </c>
    </row>
    <row r="175" spans="1:14" ht="58" x14ac:dyDescent="0.35">
      <c r="A175" t="s">
        <v>189</v>
      </c>
      <c r="B175" t="s">
        <v>569</v>
      </c>
      <c r="C175" s="20" t="s">
        <v>570</v>
      </c>
      <c r="D175" s="21" t="s">
        <v>22</v>
      </c>
      <c r="E175" s="22" t="s">
        <v>110</v>
      </c>
      <c r="F175" s="21" t="s">
        <v>22</v>
      </c>
      <c r="G175" s="20" t="s">
        <v>25</v>
      </c>
      <c r="H175" s="20" t="s">
        <v>195</v>
      </c>
      <c r="I175" s="20" t="s">
        <v>573</v>
      </c>
      <c r="J175" s="20" t="s">
        <v>572</v>
      </c>
      <c r="L175">
        <f t="shared" si="2"/>
        <v>173</v>
      </c>
      <c r="M175">
        <f>IF(ISNUMBER(SEARCH(Search!$R$2,I175)),L175,"")</f>
        <v>173</v>
      </c>
      <c r="N175">
        <f>IFERROR(SMALL(M:$M,L175),"")</f>
        <v>173</v>
      </c>
    </row>
    <row r="176" spans="1:14" ht="29" x14ac:dyDescent="0.35">
      <c r="A176" t="s">
        <v>189</v>
      </c>
      <c r="B176" t="s">
        <v>569</v>
      </c>
      <c r="C176" s="20" t="s">
        <v>570</v>
      </c>
      <c r="D176" s="21" t="s">
        <v>22</v>
      </c>
      <c r="E176" s="22" t="s">
        <v>110</v>
      </c>
      <c r="F176" s="21" t="s">
        <v>22</v>
      </c>
      <c r="G176" s="20" t="s">
        <v>25</v>
      </c>
      <c r="H176" s="20" t="s">
        <v>574</v>
      </c>
      <c r="I176" s="20" t="s">
        <v>575</v>
      </c>
      <c r="J176" s="20" t="s">
        <v>576</v>
      </c>
      <c r="L176">
        <f t="shared" si="2"/>
        <v>174</v>
      </c>
      <c r="M176">
        <f>IF(ISNUMBER(SEARCH(Search!$R$2,I176)),L176,"")</f>
        <v>174</v>
      </c>
      <c r="N176">
        <f>IFERROR(SMALL(M:$M,L176),"")</f>
        <v>174</v>
      </c>
    </row>
    <row r="177" spans="1:14" ht="29" x14ac:dyDescent="0.35">
      <c r="A177" t="s">
        <v>189</v>
      </c>
      <c r="B177" t="s">
        <v>577</v>
      </c>
      <c r="C177" s="20" t="s">
        <v>578</v>
      </c>
      <c r="D177" s="21" t="s">
        <v>22</v>
      </c>
      <c r="E177" s="22" t="s">
        <v>110</v>
      </c>
      <c r="F177" s="21" t="s">
        <v>22</v>
      </c>
      <c r="G177" s="20" t="s">
        <v>25</v>
      </c>
      <c r="H177" s="20" t="s">
        <v>192</v>
      </c>
      <c r="I177" s="20" t="s">
        <v>579</v>
      </c>
      <c r="J177" s="20" t="s">
        <v>580</v>
      </c>
      <c r="L177">
        <f t="shared" si="2"/>
        <v>175</v>
      </c>
      <c r="M177">
        <f>IF(ISNUMBER(SEARCH(Search!$R$2,I177)),L177,"")</f>
        <v>175</v>
      </c>
      <c r="N177">
        <f>IFERROR(SMALL(M:$M,L177),"")</f>
        <v>175</v>
      </c>
    </row>
    <row r="178" spans="1:14" ht="58" x14ac:dyDescent="0.35">
      <c r="A178" t="s">
        <v>189</v>
      </c>
      <c r="B178" t="s">
        <v>577</v>
      </c>
      <c r="C178" s="20" t="s">
        <v>578</v>
      </c>
      <c r="D178" s="21" t="s">
        <v>22</v>
      </c>
      <c r="E178" s="22" t="s">
        <v>110</v>
      </c>
      <c r="F178" s="21" t="s">
        <v>22</v>
      </c>
      <c r="G178" s="20" t="s">
        <v>25</v>
      </c>
      <c r="H178" s="20" t="s">
        <v>195</v>
      </c>
      <c r="I178" s="20" t="s">
        <v>581</v>
      </c>
      <c r="J178" s="20" t="s">
        <v>582</v>
      </c>
      <c r="L178">
        <f t="shared" si="2"/>
        <v>176</v>
      </c>
      <c r="M178">
        <f>IF(ISNUMBER(SEARCH(Search!$R$2,I178)),L178,"")</f>
        <v>176</v>
      </c>
      <c r="N178">
        <f>IFERROR(SMALL(M:$M,L178),"")</f>
        <v>176</v>
      </c>
    </row>
    <row r="179" spans="1:14" ht="58" x14ac:dyDescent="0.35">
      <c r="A179" t="s">
        <v>189</v>
      </c>
      <c r="B179" t="s">
        <v>577</v>
      </c>
      <c r="C179" s="20" t="s">
        <v>578</v>
      </c>
      <c r="D179" s="21" t="s">
        <v>22</v>
      </c>
      <c r="E179" s="22" t="s">
        <v>110</v>
      </c>
      <c r="F179" s="21" t="s">
        <v>22</v>
      </c>
      <c r="G179" s="20" t="s">
        <v>25</v>
      </c>
      <c r="H179" s="20" t="s">
        <v>583</v>
      </c>
      <c r="I179" s="20" t="s">
        <v>584</v>
      </c>
      <c r="J179" s="20" t="s">
        <v>585</v>
      </c>
      <c r="L179">
        <f t="shared" si="2"/>
        <v>177</v>
      </c>
      <c r="M179">
        <f>IF(ISNUMBER(SEARCH(Search!$R$2,I179)),L179,"")</f>
        <v>177</v>
      </c>
      <c r="N179">
        <f>IFERROR(SMALL(M:$M,L179),"")</f>
        <v>177</v>
      </c>
    </row>
    <row r="180" spans="1:14" ht="29" x14ac:dyDescent="0.35">
      <c r="A180" t="s">
        <v>189</v>
      </c>
      <c r="B180" t="s">
        <v>586</v>
      </c>
      <c r="C180" s="20" t="s">
        <v>587</v>
      </c>
      <c r="D180" s="21" t="s">
        <v>22</v>
      </c>
      <c r="E180" s="22" t="s">
        <v>110</v>
      </c>
      <c r="F180" s="21" t="s">
        <v>22</v>
      </c>
      <c r="G180" s="20" t="s">
        <v>25</v>
      </c>
      <c r="H180" s="20" t="s">
        <v>192</v>
      </c>
      <c r="I180" s="20" t="s">
        <v>588</v>
      </c>
      <c r="J180" s="20" t="s">
        <v>589</v>
      </c>
      <c r="L180">
        <f t="shared" si="2"/>
        <v>178</v>
      </c>
      <c r="M180">
        <f>IF(ISNUMBER(SEARCH(Search!$R$2,I180)),L180,"")</f>
        <v>178</v>
      </c>
      <c r="N180">
        <f>IFERROR(SMALL(M:$M,L180),"")</f>
        <v>178</v>
      </c>
    </row>
    <row r="181" spans="1:14" ht="58" x14ac:dyDescent="0.35">
      <c r="A181" t="s">
        <v>189</v>
      </c>
      <c r="B181" t="s">
        <v>586</v>
      </c>
      <c r="C181" s="20" t="s">
        <v>587</v>
      </c>
      <c r="D181" s="21" t="s">
        <v>22</v>
      </c>
      <c r="E181" s="22" t="s">
        <v>110</v>
      </c>
      <c r="F181" s="21" t="s">
        <v>22</v>
      </c>
      <c r="G181" s="20" t="s">
        <v>25</v>
      </c>
      <c r="H181" s="20" t="s">
        <v>195</v>
      </c>
      <c r="I181" s="20" t="s">
        <v>590</v>
      </c>
      <c r="J181" s="20" t="s">
        <v>591</v>
      </c>
      <c r="L181">
        <f t="shared" si="2"/>
        <v>179</v>
      </c>
      <c r="M181">
        <f>IF(ISNUMBER(SEARCH(Search!$R$2,I181)),L181,"")</f>
        <v>179</v>
      </c>
      <c r="N181">
        <f>IFERROR(SMALL(M:$M,L181),"")</f>
        <v>179</v>
      </c>
    </row>
    <row r="182" spans="1:14" ht="29" x14ac:dyDescent="0.35">
      <c r="A182" t="s">
        <v>189</v>
      </c>
      <c r="B182" t="s">
        <v>586</v>
      </c>
      <c r="C182" s="20" t="s">
        <v>587</v>
      </c>
      <c r="D182" s="21" t="s">
        <v>22</v>
      </c>
      <c r="E182" s="22" t="s">
        <v>110</v>
      </c>
      <c r="F182" s="21" t="s">
        <v>22</v>
      </c>
      <c r="G182" s="20" t="s">
        <v>25</v>
      </c>
      <c r="H182" s="20" t="s">
        <v>592</v>
      </c>
      <c r="I182" s="20" t="s">
        <v>593</v>
      </c>
      <c r="J182" s="20" t="s">
        <v>594</v>
      </c>
      <c r="L182">
        <f t="shared" si="2"/>
        <v>180</v>
      </c>
      <c r="M182">
        <f>IF(ISNUMBER(SEARCH(Search!$R$2,I182)),L182,"")</f>
        <v>180</v>
      </c>
      <c r="N182">
        <f>IFERROR(SMALL(M:$M,L182),"")</f>
        <v>180</v>
      </c>
    </row>
    <row r="183" spans="1:14" ht="29" x14ac:dyDescent="0.35">
      <c r="A183" t="s">
        <v>189</v>
      </c>
      <c r="B183" t="s">
        <v>595</v>
      </c>
      <c r="C183" s="20" t="s">
        <v>596</v>
      </c>
      <c r="D183" s="21" t="s">
        <v>22</v>
      </c>
      <c r="E183" s="22" t="s">
        <v>110</v>
      </c>
      <c r="F183" s="21" t="s">
        <v>22</v>
      </c>
      <c r="G183" s="20" t="s">
        <v>25</v>
      </c>
      <c r="H183" s="20" t="s">
        <v>192</v>
      </c>
      <c r="I183" s="20" t="s">
        <v>597</v>
      </c>
      <c r="J183" s="20" t="s">
        <v>598</v>
      </c>
      <c r="L183">
        <f t="shared" si="2"/>
        <v>181</v>
      </c>
      <c r="M183">
        <f>IF(ISNUMBER(SEARCH(Search!$R$2,I183)),L183,"")</f>
        <v>181</v>
      </c>
      <c r="N183">
        <f>IFERROR(SMALL(M:$M,L183),"")</f>
        <v>181</v>
      </c>
    </row>
    <row r="184" spans="1:14" ht="58" x14ac:dyDescent="0.35">
      <c r="A184" t="s">
        <v>189</v>
      </c>
      <c r="B184" t="s">
        <v>595</v>
      </c>
      <c r="C184" s="20" t="s">
        <v>596</v>
      </c>
      <c r="D184" s="21" t="s">
        <v>22</v>
      </c>
      <c r="E184" s="22" t="s">
        <v>110</v>
      </c>
      <c r="F184" s="21" t="s">
        <v>22</v>
      </c>
      <c r="G184" s="20" t="s">
        <v>25</v>
      </c>
      <c r="H184" s="20" t="s">
        <v>195</v>
      </c>
      <c r="I184" s="20" t="s">
        <v>599</v>
      </c>
      <c r="J184" s="20" t="s">
        <v>598</v>
      </c>
      <c r="L184">
        <f t="shared" si="2"/>
        <v>182</v>
      </c>
      <c r="M184">
        <f>IF(ISNUMBER(SEARCH(Search!$R$2,I184)),L184,"")</f>
        <v>182</v>
      </c>
      <c r="N184">
        <f>IFERROR(SMALL(M:$M,L184),"")</f>
        <v>182</v>
      </c>
    </row>
    <row r="185" spans="1:14" ht="29" x14ac:dyDescent="0.35">
      <c r="A185" t="s">
        <v>189</v>
      </c>
      <c r="B185" t="s">
        <v>595</v>
      </c>
      <c r="C185" s="20" t="s">
        <v>596</v>
      </c>
      <c r="D185" s="21" t="s">
        <v>22</v>
      </c>
      <c r="E185" s="22" t="s">
        <v>110</v>
      </c>
      <c r="F185" s="21" t="s">
        <v>22</v>
      </c>
      <c r="G185" s="20" t="s">
        <v>25</v>
      </c>
      <c r="H185" s="20" t="s">
        <v>600</v>
      </c>
      <c r="I185" s="20" t="s">
        <v>601</v>
      </c>
      <c r="J185" s="20" t="s">
        <v>602</v>
      </c>
      <c r="L185">
        <f t="shared" si="2"/>
        <v>183</v>
      </c>
      <c r="M185">
        <f>IF(ISNUMBER(SEARCH(Search!$R$2,I185)),L185,"")</f>
        <v>183</v>
      </c>
      <c r="N185">
        <f>IFERROR(SMALL(M:$M,L185),"")</f>
        <v>183</v>
      </c>
    </row>
    <row r="186" spans="1:14" x14ac:dyDescent="0.35">
      <c r="A186" t="s">
        <v>19</v>
      </c>
      <c r="B186" t="s">
        <v>603</v>
      </c>
      <c r="C186" s="20" t="s">
        <v>604</v>
      </c>
      <c r="D186" s="21" t="s">
        <v>22</v>
      </c>
      <c r="E186" s="20" t="s">
        <v>605</v>
      </c>
      <c r="F186" s="21" t="s">
        <v>65</v>
      </c>
      <c r="G186" s="20" t="s">
        <v>25</v>
      </c>
      <c r="H186" s="20" t="s">
        <v>606</v>
      </c>
      <c r="I186" s="20" t="s">
        <v>607</v>
      </c>
      <c r="J186" s="20" t="s">
        <v>608</v>
      </c>
      <c r="L186">
        <f t="shared" si="2"/>
        <v>184</v>
      </c>
      <c r="M186">
        <f>IF(ISNUMBER(SEARCH(Search!$R$2,I186)),L186,"")</f>
        <v>184</v>
      </c>
      <c r="N186">
        <f>IFERROR(SMALL(M:$M,L186),"")</f>
        <v>184</v>
      </c>
    </row>
    <row r="187" spans="1:14" ht="29" x14ac:dyDescent="0.35">
      <c r="A187" t="s">
        <v>19</v>
      </c>
      <c r="B187" t="s">
        <v>609</v>
      </c>
      <c r="C187" s="20" t="s">
        <v>331</v>
      </c>
      <c r="D187" s="21" t="s">
        <v>22</v>
      </c>
      <c r="E187" s="22" t="s">
        <v>110</v>
      </c>
      <c r="F187" s="21" t="s">
        <v>65</v>
      </c>
      <c r="G187" s="20" t="s">
        <v>25</v>
      </c>
      <c r="H187" s="20" t="s">
        <v>610</v>
      </c>
      <c r="I187" s="20" t="s">
        <v>611</v>
      </c>
      <c r="J187" s="20" t="s">
        <v>612</v>
      </c>
      <c r="L187">
        <f t="shared" si="2"/>
        <v>185</v>
      </c>
      <c r="M187">
        <f>IF(ISNUMBER(SEARCH(Search!$R$2,I187)),L187,"")</f>
        <v>185</v>
      </c>
      <c r="N187">
        <f>IFERROR(SMALL(M:$M,L187),"")</f>
        <v>185</v>
      </c>
    </row>
    <row r="188" spans="1:14" ht="29" x14ac:dyDescent="0.35">
      <c r="A188" t="s">
        <v>19</v>
      </c>
      <c r="B188" t="s">
        <v>613</v>
      </c>
      <c r="C188" s="20" t="s">
        <v>340</v>
      </c>
      <c r="D188" s="21" t="s">
        <v>22</v>
      </c>
      <c r="E188" s="22" t="s">
        <v>110</v>
      </c>
      <c r="F188" s="21" t="s">
        <v>65</v>
      </c>
      <c r="G188" s="20" t="s">
        <v>25</v>
      </c>
      <c r="H188" s="20" t="s">
        <v>610</v>
      </c>
      <c r="I188" s="20" t="s">
        <v>614</v>
      </c>
      <c r="J188" s="20" t="s">
        <v>615</v>
      </c>
      <c r="L188">
        <f t="shared" si="2"/>
        <v>186</v>
      </c>
      <c r="M188">
        <f>IF(ISNUMBER(SEARCH(Search!$R$2,I188)),L188,"")</f>
        <v>186</v>
      </c>
      <c r="N188">
        <f>IFERROR(SMALL(M:$M,L188),"")</f>
        <v>186</v>
      </c>
    </row>
    <row r="189" spans="1:14" ht="29" x14ac:dyDescent="0.35">
      <c r="A189" t="s">
        <v>19</v>
      </c>
      <c r="B189" t="s">
        <v>616</v>
      </c>
      <c r="C189" s="20" t="s">
        <v>349</v>
      </c>
      <c r="D189" s="21" t="s">
        <v>22</v>
      </c>
      <c r="E189" s="22" t="s">
        <v>110</v>
      </c>
      <c r="F189" s="21" t="s">
        <v>65</v>
      </c>
      <c r="G189" s="20" t="s">
        <v>25</v>
      </c>
      <c r="H189" s="20" t="s">
        <v>610</v>
      </c>
      <c r="I189" s="20" t="s">
        <v>617</v>
      </c>
      <c r="J189" s="20" t="s">
        <v>618</v>
      </c>
      <c r="L189">
        <f t="shared" si="2"/>
        <v>187</v>
      </c>
      <c r="M189">
        <f>IF(ISNUMBER(SEARCH(Search!$R$2,I189)),L189,"")</f>
        <v>187</v>
      </c>
      <c r="N189">
        <f>IFERROR(SMALL(M:$M,L189),"")</f>
        <v>187</v>
      </c>
    </row>
    <row r="190" spans="1:14" ht="29" x14ac:dyDescent="0.35">
      <c r="A190" t="s">
        <v>19</v>
      </c>
      <c r="B190" t="s">
        <v>619</v>
      </c>
      <c r="C190" s="20" t="s">
        <v>356</v>
      </c>
      <c r="D190" s="21" t="s">
        <v>22</v>
      </c>
      <c r="E190" s="22" t="s">
        <v>110</v>
      </c>
      <c r="F190" s="21" t="s">
        <v>65</v>
      </c>
      <c r="G190" s="20" t="s">
        <v>25</v>
      </c>
      <c r="H190" s="20" t="s">
        <v>610</v>
      </c>
      <c r="I190" s="20" t="s">
        <v>620</v>
      </c>
      <c r="J190" s="20" t="s">
        <v>621</v>
      </c>
      <c r="L190">
        <f t="shared" si="2"/>
        <v>188</v>
      </c>
      <c r="M190">
        <f>IF(ISNUMBER(SEARCH(Search!$R$2,I190)),L190,"")</f>
        <v>188</v>
      </c>
      <c r="N190">
        <f>IFERROR(SMALL(M:$M,L190),"")</f>
        <v>188</v>
      </c>
    </row>
    <row r="191" spans="1:14" ht="29" x14ac:dyDescent="0.35">
      <c r="A191" t="s">
        <v>19</v>
      </c>
      <c r="B191" t="s">
        <v>622</v>
      </c>
      <c r="C191" s="20" t="s">
        <v>365</v>
      </c>
      <c r="D191" s="21" t="s">
        <v>22</v>
      </c>
      <c r="E191" s="22" t="s">
        <v>110</v>
      </c>
      <c r="F191" s="21" t="s">
        <v>65</v>
      </c>
      <c r="G191" s="20" t="s">
        <v>25</v>
      </c>
      <c r="H191" s="20" t="s">
        <v>623</v>
      </c>
      <c r="I191" s="20" t="s">
        <v>624</v>
      </c>
      <c r="J191" s="20" t="s">
        <v>625</v>
      </c>
      <c r="L191">
        <f t="shared" si="2"/>
        <v>189</v>
      </c>
      <c r="M191">
        <f>IF(ISNUMBER(SEARCH(Search!$R$2,I191)),L191,"")</f>
        <v>189</v>
      </c>
      <c r="N191">
        <f>IFERROR(SMALL(M:$M,L191),"")</f>
        <v>189</v>
      </c>
    </row>
    <row r="192" spans="1:14" ht="29" x14ac:dyDescent="0.35">
      <c r="A192" t="s">
        <v>19</v>
      </c>
      <c r="B192" t="s">
        <v>622</v>
      </c>
      <c r="C192" s="20" t="s">
        <v>365</v>
      </c>
      <c r="D192" s="21" t="s">
        <v>22</v>
      </c>
      <c r="E192" s="22" t="s">
        <v>110</v>
      </c>
      <c r="F192" s="21" t="s">
        <v>65</v>
      </c>
      <c r="G192" s="20" t="s">
        <v>25</v>
      </c>
      <c r="H192" s="20" t="s">
        <v>610</v>
      </c>
      <c r="I192" s="20" t="s">
        <v>626</v>
      </c>
      <c r="J192" s="20" t="s">
        <v>627</v>
      </c>
      <c r="L192">
        <f t="shared" si="2"/>
        <v>190</v>
      </c>
      <c r="M192">
        <f>IF(ISNUMBER(SEARCH(Search!$R$2,I192)),L192,"")</f>
        <v>190</v>
      </c>
      <c r="N192">
        <f>IFERROR(SMALL(M:$M,L192),"")</f>
        <v>190</v>
      </c>
    </row>
    <row r="193" spans="1:14" ht="29" x14ac:dyDescent="0.35">
      <c r="A193" t="s">
        <v>19</v>
      </c>
      <c r="B193" t="s">
        <v>628</v>
      </c>
      <c r="C193" s="20" t="s">
        <v>629</v>
      </c>
      <c r="D193" s="21" t="s">
        <v>22</v>
      </c>
      <c r="E193" s="20" t="s">
        <v>630</v>
      </c>
      <c r="F193" s="21" t="s">
        <v>65</v>
      </c>
      <c r="G193" s="20" t="s">
        <v>25</v>
      </c>
      <c r="H193" s="20" t="s">
        <v>631</v>
      </c>
      <c r="I193" s="20" t="s">
        <v>632</v>
      </c>
      <c r="J193" s="20" t="s">
        <v>633</v>
      </c>
      <c r="L193">
        <f t="shared" si="2"/>
        <v>191</v>
      </c>
      <c r="M193">
        <f>IF(ISNUMBER(SEARCH(Search!$R$2,I193)),L193,"")</f>
        <v>191</v>
      </c>
      <c r="N193">
        <f>IFERROR(SMALL(M:$M,L193),"")</f>
        <v>191</v>
      </c>
    </row>
    <row r="194" spans="1:14" ht="29" x14ac:dyDescent="0.35">
      <c r="A194" t="s">
        <v>19</v>
      </c>
      <c r="B194" t="s">
        <v>634</v>
      </c>
      <c r="C194" s="20" t="s">
        <v>635</v>
      </c>
      <c r="D194" s="21" t="s">
        <v>22</v>
      </c>
      <c r="E194" s="20" t="s">
        <v>43</v>
      </c>
      <c r="F194" s="21" t="s">
        <v>65</v>
      </c>
      <c r="G194" s="20" t="s">
        <v>25</v>
      </c>
      <c r="H194" s="20" t="s">
        <v>636</v>
      </c>
      <c r="I194" s="20" t="s">
        <v>637</v>
      </c>
      <c r="J194" s="20" t="s">
        <v>638</v>
      </c>
      <c r="L194">
        <f t="shared" si="2"/>
        <v>192</v>
      </c>
      <c r="M194">
        <f>IF(ISNUMBER(SEARCH(Search!$R$2,I194)),L194,"")</f>
        <v>192</v>
      </c>
      <c r="N194">
        <f>IFERROR(SMALL(M:$M,L194),"")</f>
        <v>192</v>
      </c>
    </row>
    <row r="195" spans="1:14" ht="29" x14ac:dyDescent="0.35">
      <c r="A195" t="s">
        <v>19</v>
      </c>
      <c r="B195" t="s">
        <v>634</v>
      </c>
      <c r="C195" s="20" t="s">
        <v>635</v>
      </c>
      <c r="D195" s="21" t="s">
        <v>22</v>
      </c>
      <c r="E195" s="20" t="s">
        <v>43</v>
      </c>
      <c r="F195" s="21" t="s">
        <v>65</v>
      </c>
      <c r="G195" s="20" t="s">
        <v>25</v>
      </c>
      <c r="H195" s="20" t="s">
        <v>639</v>
      </c>
      <c r="I195" s="20" t="s">
        <v>640</v>
      </c>
      <c r="J195" s="20" t="s">
        <v>641</v>
      </c>
      <c r="L195">
        <f t="shared" si="2"/>
        <v>193</v>
      </c>
      <c r="M195">
        <f>IF(ISNUMBER(SEARCH(Search!$R$2,I195)),L195,"")</f>
        <v>193</v>
      </c>
      <c r="N195">
        <f>IFERROR(SMALL(M:$M,L195),"")</f>
        <v>193</v>
      </c>
    </row>
    <row r="196" spans="1:14" ht="29" x14ac:dyDescent="0.35">
      <c r="A196" t="s">
        <v>19</v>
      </c>
      <c r="B196" t="s">
        <v>634</v>
      </c>
      <c r="C196" s="20" t="s">
        <v>635</v>
      </c>
      <c r="D196" s="21" t="s">
        <v>22</v>
      </c>
      <c r="E196" s="20" t="s">
        <v>43</v>
      </c>
      <c r="F196" s="21" t="s">
        <v>65</v>
      </c>
      <c r="G196" s="20" t="s">
        <v>25</v>
      </c>
      <c r="H196" s="20" t="s">
        <v>642</v>
      </c>
      <c r="I196" s="20" t="s">
        <v>643</v>
      </c>
      <c r="J196" s="20" t="s">
        <v>644</v>
      </c>
      <c r="L196">
        <f t="shared" ref="L196:L202" si="3">L195+1</f>
        <v>194</v>
      </c>
      <c r="M196">
        <f>IF(ISNUMBER(SEARCH(Search!$R$2,I196)),L196,"")</f>
        <v>194</v>
      </c>
      <c r="N196">
        <f>IFERROR(SMALL(M:$M,L196),"")</f>
        <v>194</v>
      </c>
    </row>
    <row r="197" spans="1:14" ht="29" x14ac:dyDescent="0.35">
      <c r="A197" t="s">
        <v>19</v>
      </c>
      <c r="B197" t="s">
        <v>634</v>
      </c>
      <c r="C197" s="20" t="s">
        <v>635</v>
      </c>
      <c r="D197" s="21" t="s">
        <v>22</v>
      </c>
      <c r="E197" s="20" t="s">
        <v>43</v>
      </c>
      <c r="F197" s="21" t="s">
        <v>65</v>
      </c>
      <c r="G197" s="20" t="s">
        <v>25</v>
      </c>
      <c r="H197" s="20" t="s">
        <v>645</v>
      </c>
      <c r="I197" s="20" t="s">
        <v>646</v>
      </c>
      <c r="J197" s="20" t="s">
        <v>647</v>
      </c>
      <c r="L197">
        <f t="shared" si="3"/>
        <v>195</v>
      </c>
      <c r="M197">
        <f>IF(ISNUMBER(SEARCH(Search!$R$2,I197)),L197,"")</f>
        <v>195</v>
      </c>
      <c r="N197">
        <f>IFERROR(SMALL(M:$M,L197),"")</f>
        <v>195</v>
      </c>
    </row>
    <row r="198" spans="1:14" ht="29" x14ac:dyDescent="0.35">
      <c r="A198" t="s">
        <v>19</v>
      </c>
      <c r="B198" t="s">
        <v>648</v>
      </c>
      <c r="C198" s="20" t="s">
        <v>649</v>
      </c>
      <c r="D198" s="21" t="s">
        <v>22</v>
      </c>
      <c r="E198" s="22" t="s">
        <v>110</v>
      </c>
      <c r="F198" s="21" t="s">
        <v>22</v>
      </c>
      <c r="G198" s="20" t="s">
        <v>25</v>
      </c>
      <c r="H198" s="20" t="s">
        <v>54</v>
      </c>
      <c r="I198" s="20" t="s">
        <v>650</v>
      </c>
      <c r="J198" s="20" t="s">
        <v>651</v>
      </c>
      <c r="L198">
        <f t="shared" si="3"/>
        <v>196</v>
      </c>
      <c r="M198">
        <f>IF(ISNUMBER(SEARCH(Search!$R$2,I198)),L198,"")</f>
        <v>196</v>
      </c>
      <c r="N198">
        <f>IFERROR(SMALL(M:$M,L198),"")</f>
        <v>196</v>
      </c>
    </row>
    <row r="199" spans="1:14" ht="29" x14ac:dyDescent="0.35">
      <c r="A199" t="s">
        <v>19</v>
      </c>
      <c r="B199" t="s">
        <v>652</v>
      </c>
      <c r="C199" s="20" t="s">
        <v>649</v>
      </c>
      <c r="D199" s="21" t="s">
        <v>22</v>
      </c>
      <c r="E199" s="22" t="s">
        <v>110</v>
      </c>
      <c r="F199" s="21" t="s">
        <v>22</v>
      </c>
      <c r="G199" s="20" t="s">
        <v>25</v>
      </c>
      <c r="H199" s="20" t="s">
        <v>653</v>
      </c>
      <c r="I199" s="20" t="s">
        <v>654</v>
      </c>
      <c r="J199" s="20" t="s">
        <v>655</v>
      </c>
      <c r="L199">
        <f t="shared" si="3"/>
        <v>197</v>
      </c>
      <c r="M199">
        <f>IF(ISNUMBER(SEARCH(Search!$R$2,I199)),L199,"")</f>
        <v>197</v>
      </c>
      <c r="N199">
        <f>IFERROR(SMALL(M:$M,L199),"")</f>
        <v>197</v>
      </c>
    </row>
    <row r="200" spans="1:14" ht="43.5" x14ac:dyDescent="0.35">
      <c r="A200" t="s">
        <v>19</v>
      </c>
      <c r="B200" t="s">
        <v>652</v>
      </c>
      <c r="C200" s="20" t="s">
        <v>649</v>
      </c>
      <c r="D200" s="21" t="s">
        <v>22</v>
      </c>
      <c r="E200" s="22" t="s">
        <v>110</v>
      </c>
      <c r="F200" s="21" t="s">
        <v>22</v>
      </c>
      <c r="G200" s="20" t="s">
        <v>25</v>
      </c>
      <c r="H200" s="20" t="s">
        <v>656</v>
      </c>
      <c r="I200" s="20" t="s">
        <v>657</v>
      </c>
      <c r="J200" s="20" t="s">
        <v>658</v>
      </c>
      <c r="L200">
        <f t="shared" si="3"/>
        <v>198</v>
      </c>
      <c r="M200">
        <f>IF(ISNUMBER(SEARCH(Search!$R$2,I200)),L200,"")</f>
        <v>198</v>
      </c>
      <c r="N200">
        <f>IFERROR(SMALL(M:$M,L200),"")</f>
        <v>198</v>
      </c>
    </row>
    <row r="201" spans="1:14" ht="29" x14ac:dyDescent="0.35">
      <c r="A201" t="s">
        <v>19</v>
      </c>
      <c r="B201" t="s">
        <v>659</v>
      </c>
      <c r="C201" s="20" t="s">
        <v>660</v>
      </c>
      <c r="D201" s="21" t="s">
        <v>22</v>
      </c>
      <c r="E201" s="22" t="s">
        <v>110</v>
      </c>
      <c r="F201" s="21" t="s">
        <v>65</v>
      </c>
      <c r="G201" s="20" t="s">
        <v>25</v>
      </c>
      <c r="H201" s="20" t="s">
        <v>653</v>
      </c>
      <c r="I201" s="20" t="s">
        <v>661</v>
      </c>
      <c r="J201" s="20" t="s">
        <v>662</v>
      </c>
      <c r="L201">
        <f>L200+1</f>
        <v>199</v>
      </c>
      <c r="M201">
        <f>IF(ISNUMBER(SEARCH(Search!$R$2,I201)),L201,"")</f>
        <v>199</v>
      </c>
      <c r="N201">
        <f>IFERROR(SMALL(M:$M,L201),"")</f>
        <v>199</v>
      </c>
    </row>
    <row r="202" spans="1:14" ht="43.5" x14ac:dyDescent="0.35">
      <c r="A202" t="s">
        <v>19</v>
      </c>
      <c r="B202" t="s">
        <v>663</v>
      </c>
      <c r="C202" s="20" t="s">
        <v>664</v>
      </c>
      <c r="D202" s="21" t="s">
        <v>22</v>
      </c>
      <c r="E202" s="22" t="s">
        <v>110</v>
      </c>
      <c r="F202" s="21" t="s">
        <v>65</v>
      </c>
      <c r="G202" s="20" t="s">
        <v>25</v>
      </c>
      <c r="H202" s="20" t="s">
        <v>665</v>
      </c>
      <c r="I202" s="20" t="s">
        <v>666</v>
      </c>
      <c r="J202" s="20" t="s">
        <v>667</v>
      </c>
      <c r="L202">
        <f t="shared" si="3"/>
        <v>200</v>
      </c>
      <c r="M202">
        <f>IF(ISNUMBER(SEARCH(Search!$R$2,I202)),L202,"")</f>
        <v>200</v>
      </c>
      <c r="N202">
        <f>IFERROR(SMALL(M:$M,L202),"")</f>
        <v>200</v>
      </c>
    </row>
    <row r="203" spans="1:14" ht="43.5" x14ac:dyDescent="0.35">
      <c r="A203" t="s">
        <v>19</v>
      </c>
      <c r="B203" t="s">
        <v>663</v>
      </c>
      <c r="C203" s="20" t="s">
        <v>664</v>
      </c>
      <c r="D203" s="21" t="s">
        <v>22</v>
      </c>
      <c r="E203" s="22" t="s">
        <v>110</v>
      </c>
      <c r="F203" s="21" t="s">
        <v>65</v>
      </c>
      <c r="G203" s="20" t="s">
        <v>25</v>
      </c>
      <c r="H203" s="20" t="s">
        <v>668</v>
      </c>
      <c r="I203" s="20" t="s">
        <v>669</v>
      </c>
      <c r="J203" s="20" t="s">
        <v>670</v>
      </c>
      <c r="L203">
        <f t="shared" ref="L203:L267" si="4">L202+1</f>
        <v>201</v>
      </c>
      <c r="M203">
        <f>IF(ISNUMBER(SEARCH(Search!$R$2,I203)),L203,"")</f>
        <v>201</v>
      </c>
      <c r="N203">
        <f>IFERROR(SMALL(M:$M,L203),"")</f>
        <v>201</v>
      </c>
    </row>
    <row r="204" spans="1:14" ht="29" x14ac:dyDescent="0.35">
      <c r="A204" t="s">
        <v>19</v>
      </c>
      <c r="B204" t="s">
        <v>663</v>
      </c>
      <c r="C204" s="20" t="s">
        <v>664</v>
      </c>
      <c r="D204" s="21" t="s">
        <v>22</v>
      </c>
      <c r="E204" s="22" t="s">
        <v>110</v>
      </c>
      <c r="F204" s="21" t="s">
        <v>65</v>
      </c>
      <c r="G204" s="20" t="s">
        <v>25</v>
      </c>
      <c r="H204" s="20" t="s">
        <v>653</v>
      </c>
      <c r="I204" s="20" t="s">
        <v>671</v>
      </c>
      <c r="J204" s="20" t="s">
        <v>672</v>
      </c>
      <c r="L204">
        <f t="shared" si="4"/>
        <v>202</v>
      </c>
      <c r="M204">
        <f>IF(ISNUMBER(SEARCH(Search!$R$2,I204)),L204,"")</f>
        <v>202</v>
      </c>
      <c r="N204">
        <f>IFERROR(SMALL(M:$M,L204),"")</f>
        <v>202</v>
      </c>
    </row>
    <row r="205" spans="1:14" ht="29" x14ac:dyDescent="0.35">
      <c r="A205" t="s">
        <v>19</v>
      </c>
      <c r="B205" t="s">
        <v>673</v>
      </c>
      <c r="C205" s="20" t="s">
        <v>674</v>
      </c>
      <c r="D205" s="21" t="s">
        <v>22</v>
      </c>
      <c r="E205" s="22" t="s">
        <v>110</v>
      </c>
      <c r="F205" s="21" t="s">
        <v>22</v>
      </c>
      <c r="G205" s="20" t="s">
        <v>25</v>
      </c>
      <c r="H205" s="20" t="s">
        <v>35</v>
      </c>
      <c r="I205" s="20" t="s">
        <v>675</v>
      </c>
      <c r="J205" s="20" t="s">
        <v>676</v>
      </c>
      <c r="L205">
        <f t="shared" si="4"/>
        <v>203</v>
      </c>
      <c r="M205">
        <f>IF(ISNUMBER(SEARCH(Search!$R$2,I205)),L205,"")</f>
        <v>203</v>
      </c>
      <c r="N205">
        <f>IFERROR(SMALL(M:$M,L205),"")</f>
        <v>203</v>
      </c>
    </row>
    <row r="206" spans="1:14" ht="29" x14ac:dyDescent="0.35">
      <c r="A206" t="s">
        <v>19</v>
      </c>
      <c r="B206" t="s">
        <v>673</v>
      </c>
      <c r="C206" s="20" t="s">
        <v>674</v>
      </c>
      <c r="D206" s="21" t="s">
        <v>22</v>
      </c>
      <c r="E206" s="22" t="s">
        <v>110</v>
      </c>
      <c r="F206" s="21" t="s">
        <v>22</v>
      </c>
      <c r="G206" s="20" t="s">
        <v>25</v>
      </c>
      <c r="H206" s="20" t="s">
        <v>653</v>
      </c>
      <c r="I206" s="20" t="s">
        <v>677</v>
      </c>
      <c r="J206" s="20" t="s">
        <v>678</v>
      </c>
      <c r="L206">
        <f>L205+1</f>
        <v>204</v>
      </c>
      <c r="M206">
        <f>IF(ISNUMBER(SEARCH(Search!$R$2,I206)),L206,"")</f>
        <v>204</v>
      </c>
      <c r="N206">
        <f>IFERROR(SMALL(M:$M,L206),"")</f>
        <v>204</v>
      </c>
    </row>
    <row r="207" spans="1:14" ht="29" x14ac:dyDescent="0.35">
      <c r="A207" t="s">
        <v>19</v>
      </c>
      <c r="B207" t="s">
        <v>673</v>
      </c>
      <c r="C207" s="20" t="s">
        <v>674</v>
      </c>
      <c r="D207" s="21" t="s">
        <v>22</v>
      </c>
      <c r="E207" s="22" t="s">
        <v>110</v>
      </c>
      <c r="F207" s="21" t="s">
        <v>22</v>
      </c>
      <c r="G207" s="20" t="s">
        <v>25</v>
      </c>
      <c r="H207" s="20" t="s">
        <v>679</v>
      </c>
      <c r="I207" s="20" t="s">
        <v>680</v>
      </c>
      <c r="J207" s="20" t="s">
        <v>681</v>
      </c>
      <c r="L207">
        <f>L206+1</f>
        <v>205</v>
      </c>
      <c r="M207">
        <f>IF(ISNUMBER(SEARCH(Search!$R$2,I207)),L207,"")</f>
        <v>205</v>
      </c>
      <c r="N207">
        <f>IFERROR(SMALL(M:$M,L207),"")</f>
        <v>205</v>
      </c>
    </row>
    <row r="208" spans="1:14" ht="29" x14ac:dyDescent="0.35">
      <c r="A208" t="s">
        <v>19</v>
      </c>
      <c r="B208" t="s">
        <v>682</v>
      </c>
      <c r="C208" s="20" t="s">
        <v>683</v>
      </c>
      <c r="D208" s="21" t="s">
        <v>22</v>
      </c>
      <c r="E208" s="22" t="s">
        <v>110</v>
      </c>
      <c r="F208" s="21" t="s">
        <v>22</v>
      </c>
      <c r="G208" s="20" t="s">
        <v>25</v>
      </c>
      <c r="H208" s="20" t="s">
        <v>35</v>
      </c>
      <c r="I208" s="20" t="s">
        <v>684</v>
      </c>
      <c r="J208" s="20" t="s">
        <v>685</v>
      </c>
      <c r="L208">
        <f>L207+1</f>
        <v>206</v>
      </c>
      <c r="M208">
        <f>IF(ISNUMBER(SEARCH(Search!$R$2,I208)),L208,"")</f>
        <v>206</v>
      </c>
      <c r="N208">
        <f>IFERROR(SMALL(M:$M,L208),"")</f>
        <v>206</v>
      </c>
    </row>
    <row r="209" spans="1:14" ht="29" x14ac:dyDescent="0.35">
      <c r="A209" t="s">
        <v>19</v>
      </c>
      <c r="B209" t="s">
        <v>682</v>
      </c>
      <c r="C209" s="20" t="s">
        <v>683</v>
      </c>
      <c r="D209" s="21" t="s">
        <v>22</v>
      </c>
      <c r="E209" s="22" t="s">
        <v>110</v>
      </c>
      <c r="F209" s="21" t="s">
        <v>22</v>
      </c>
      <c r="G209" s="20" t="s">
        <v>25</v>
      </c>
      <c r="H209" s="20" t="s">
        <v>653</v>
      </c>
      <c r="I209" s="20" t="s">
        <v>686</v>
      </c>
      <c r="J209" s="20" t="s">
        <v>687</v>
      </c>
      <c r="L209">
        <f t="shared" si="4"/>
        <v>207</v>
      </c>
      <c r="M209">
        <f>IF(ISNUMBER(SEARCH(Search!$R$2,I209)),L209,"")</f>
        <v>207</v>
      </c>
      <c r="N209">
        <f>IFERROR(SMALL(M:$M,L209),"")</f>
        <v>207</v>
      </c>
    </row>
    <row r="210" spans="1:14" ht="29" x14ac:dyDescent="0.35">
      <c r="A210" t="s">
        <v>19</v>
      </c>
      <c r="B210" t="s">
        <v>682</v>
      </c>
      <c r="C210" s="20" t="s">
        <v>683</v>
      </c>
      <c r="D210" s="21" t="s">
        <v>22</v>
      </c>
      <c r="E210" s="22" t="s">
        <v>110</v>
      </c>
      <c r="F210" s="21" t="s">
        <v>22</v>
      </c>
      <c r="G210" s="20" t="s">
        <v>25</v>
      </c>
      <c r="H210" s="20" t="s">
        <v>688</v>
      </c>
      <c r="I210" s="20" t="s">
        <v>689</v>
      </c>
      <c r="J210" s="20" t="s">
        <v>690</v>
      </c>
      <c r="L210">
        <f t="shared" si="4"/>
        <v>208</v>
      </c>
      <c r="M210">
        <f>IF(ISNUMBER(SEARCH(Search!$R$2,I210)),L210,"")</f>
        <v>208</v>
      </c>
      <c r="N210">
        <f>IFERROR(SMALL(M:$M,L210),"")</f>
        <v>208</v>
      </c>
    </row>
    <row r="211" spans="1:14" ht="29" x14ac:dyDescent="0.35">
      <c r="A211" t="s">
        <v>19</v>
      </c>
      <c r="B211" t="s">
        <v>691</v>
      </c>
      <c r="C211" s="20" t="s">
        <v>692</v>
      </c>
      <c r="D211" s="21" t="s">
        <v>22</v>
      </c>
      <c r="E211" s="22" t="s">
        <v>110</v>
      </c>
      <c r="F211" s="21" t="s">
        <v>65</v>
      </c>
      <c r="G211" s="20" t="s">
        <v>25</v>
      </c>
      <c r="H211" s="20" t="s">
        <v>693</v>
      </c>
      <c r="I211" s="20" t="s">
        <v>694</v>
      </c>
      <c r="J211" s="20" t="s">
        <v>695</v>
      </c>
      <c r="L211">
        <f>L210+1</f>
        <v>209</v>
      </c>
      <c r="M211">
        <f>IF(ISNUMBER(SEARCH(Search!$R$2,I211)),L211,"")</f>
        <v>209</v>
      </c>
      <c r="N211">
        <f>IFERROR(SMALL(M:$M,L211),"")</f>
        <v>209</v>
      </c>
    </row>
    <row r="212" spans="1:14" ht="29" x14ac:dyDescent="0.35">
      <c r="A212" t="s">
        <v>19</v>
      </c>
      <c r="B212" t="s">
        <v>691</v>
      </c>
      <c r="C212" s="20" t="s">
        <v>692</v>
      </c>
      <c r="D212" s="21" t="s">
        <v>22</v>
      </c>
      <c r="E212" s="22" t="s">
        <v>110</v>
      </c>
      <c r="F212" s="21" t="s">
        <v>65</v>
      </c>
      <c r="G212" s="20" t="s">
        <v>25</v>
      </c>
      <c r="H212" s="20" t="s">
        <v>696</v>
      </c>
      <c r="I212" s="20" t="s">
        <v>697</v>
      </c>
      <c r="J212" s="20" t="s">
        <v>698</v>
      </c>
      <c r="L212">
        <f t="shared" si="4"/>
        <v>210</v>
      </c>
      <c r="M212">
        <f>IF(ISNUMBER(SEARCH(Search!$R$2,I212)),L212,"")</f>
        <v>210</v>
      </c>
      <c r="N212">
        <f>IFERROR(SMALL(M:$M,L212),"")</f>
        <v>210</v>
      </c>
    </row>
    <row r="213" spans="1:14" ht="43.5" x14ac:dyDescent="0.35">
      <c r="A213" t="s">
        <v>19</v>
      </c>
      <c r="B213" t="s">
        <v>691</v>
      </c>
      <c r="C213" s="20" t="s">
        <v>692</v>
      </c>
      <c r="D213" s="21" t="s">
        <v>22</v>
      </c>
      <c r="E213" s="22" t="s">
        <v>110</v>
      </c>
      <c r="F213" s="21" t="s">
        <v>65</v>
      </c>
      <c r="G213" s="20" t="s">
        <v>25</v>
      </c>
      <c r="H213" s="20" t="s">
        <v>699</v>
      </c>
      <c r="I213" s="20" t="s">
        <v>700</v>
      </c>
      <c r="J213" s="20" t="s">
        <v>701</v>
      </c>
      <c r="L213">
        <f>L212+1</f>
        <v>211</v>
      </c>
      <c r="M213">
        <f>IF(ISNUMBER(SEARCH(Search!$R$2,I213)),L213,"")</f>
        <v>211</v>
      </c>
      <c r="N213">
        <f>IFERROR(SMALL(M:$M,L213),"")</f>
        <v>211</v>
      </c>
    </row>
    <row r="214" spans="1:14" x14ac:dyDescent="0.35">
      <c r="A214" t="s">
        <v>19</v>
      </c>
      <c r="B214" t="s">
        <v>702</v>
      </c>
      <c r="C214" s="20" t="s">
        <v>703</v>
      </c>
      <c r="D214" s="21" t="s">
        <v>22</v>
      </c>
      <c r="E214" s="20" t="s">
        <v>704</v>
      </c>
      <c r="F214" s="21" t="s">
        <v>65</v>
      </c>
      <c r="G214" s="20" t="s">
        <v>25</v>
      </c>
      <c r="H214" s="20" t="s">
        <v>705</v>
      </c>
      <c r="I214" s="20" t="s">
        <v>706</v>
      </c>
      <c r="J214" s="20" t="s">
        <v>707</v>
      </c>
      <c r="L214">
        <f>L213+1</f>
        <v>212</v>
      </c>
      <c r="M214">
        <f>IF(ISNUMBER(SEARCH(Search!$R$2,I214)),L214,"")</f>
        <v>212</v>
      </c>
      <c r="N214">
        <f>IFERROR(SMALL(M:$M,L214),"")</f>
        <v>212</v>
      </c>
    </row>
    <row r="215" spans="1:14" ht="43.5" x14ac:dyDescent="0.35">
      <c r="A215" t="s">
        <v>708</v>
      </c>
      <c r="B215" t="s">
        <v>709</v>
      </c>
      <c r="C215" s="20" t="s">
        <v>710</v>
      </c>
      <c r="D215" s="21" t="s">
        <v>65</v>
      </c>
      <c r="E215" s="20"/>
      <c r="F215" s="21"/>
      <c r="G215" s="20" t="s">
        <v>25</v>
      </c>
      <c r="H215" s="20" t="s">
        <v>711</v>
      </c>
      <c r="I215" s="20" t="s">
        <v>712</v>
      </c>
      <c r="J215" s="20" t="s">
        <v>713</v>
      </c>
      <c r="L215">
        <f t="shared" si="4"/>
        <v>213</v>
      </c>
      <c r="M215">
        <f>IF(ISNUMBER(SEARCH(Search!$R$2,I215)),L215,"")</f>
        <v>213</v>
      </c>
      <c r="N215">
        <f>IFERROR(SMALL(M:$M,L215),"")</f>
        <v>213</v>
      </c>
    </row>
    <row r="216" spans="1:14" ht="43.5" x14ac:dyDescent="0.35">
      <c r="A216" t="s">
        <v>708</v>
      </c>
      <c r="B216" t="s">
        <v>709</v>
      </c>
      <c r="C216" s="20" t="s">
        <v>710</v>
      </c>
      <c r="D216" s="21" t="s">
        <v>65</v>
      </c>
      <c r="E216" s="20"/>
      <c r="F216" s="21"/>
      <c r="G216" s="20" t="s">
        <v>25</v>
      </c>
      <c r="H216" s="20" t="s">
        <v>714</v>
      </c>
      <c r="I216" s="20" t="s">
        <v>715</v>
      </c>
      <c r="J216" s="20" t="s">
        <v>716</v>
      </c>
      <c r="L216">
        <f t="shared" si="4"/>
        <v>214</v>
      </c>
      <c r="M216">
        <f>IF(ISNUMBER(SEARCH(Search!$R$2,I216)),L216,"")</f>
        <v>214</v>
      </c>
      <c r="N216">
        <f>IFERROR(SMALL(M:$M,L216),"")</f>
        <v>214</v>
      </c>
    </row>
    <row r="217" spans="1:14" ht="58" x14ac:dyDescent="0.35">
      <c r="A217" t="s">
        <v>708</v>
      </c>
      <c r="B217" t="s">
        <v>717</v>
      </c>
      <c r="C217" s="20" t="s">
        <v>718</v>
      </c>
      <c r="D217" s="21" t="s">
        <v>65</v>
      </c>
      <c r="E217" s="20"/>
      <c r="F217" s="21"/>
      <c r="G217" s="20" t="s">
        <v>25</v>
      </c>
      <c r="H217" s="20" t="s">
        <v>719</v>
      </c>
      <c r="I217" s="20" t="s">
        <v>720</v>
      </c>
      <c r="J217" s="20" t="s">
        <v>721</v>
      </c>
      <c r="L217">
        <f t="shared" si="4"/>
        <v>215</v>
      </c>
      <c r="M217">
        <f>IF(ISNUMBER(SEARCH(Search!$R$2,I217)),L217,"")</f>
        <v>215</v>
      </c>
      <c r="N217">
        <f>IFERROR(SMALL(M:$M,L217),"")</f>
        <v>215</v>
      </c>
    </row>
    <row r="218" spans="1:14" ht="58" x14ac:dyDescent="0.35">
      <c r="A218" t="s">
        <v>708</v>
      </c>
      <c r="B218" t="s">
        <v>717</v>
      </c>
      <c r="C218" s="20" t="s">
        <v>718</v>
      </c>
      <c r="D218" s="21" t="s">
        <v>65</v>
      </c>
      <c r="E218" s="20"/>
      <c r="F218" s="21"/>
      <c r="G218" s="20" t="s">
        <v>25</v>
      </c>
      <c r="H218" s="20" t="s">
        <v>722</v>
      </c>
      <c r="I218" s="20" t="s">
        <v>723</v>
      </c>
      <c r="J218" s="20" t="s">
        <v>724</v>
      </c>
      <c r="L218">
        <f t="shared" si="4"/>
        <v>216</v>
      </c>
      <c r="M218">
        <f>IF(ISNUMBER(SEARCH(Search!$R$2,I218)),L218,"")</f>
        <v>216</v>
      </c>
      <c r="N218">
        <f>IFERROR(SMALL(M:$M,L218),"")</f>
        <v>216</v>
      </c>
    </row>
    <row r="219" spans="1:14" x14ac:dyDescent="0.35">
      <c r="A219" t="s">
        <v>19</v>
      </c>
      <c r="B219" t="s">
        <v>725</v>
      </c>
      <c r="C219" s="20" t="s">
        <v>726</v>
      </c>
      <c r="D219" s="21" t="s">
        <v>22</v>
      </c>
      <c r="E219" s="22" t="s">
        <v>727</v>
      </c>
      <c r="F219" s="21" t="s">
        <v>22</v>
      </c>
      <c r="G219" s="20" t="s">
        <v>25</v>
      </c>
      <c r="H219" s="20" t="s">
        <v>728</v>
      </c>
      <c r="I219" s="20" t="s">
        <v>729</v>
      </c>
      <c r="J219" s="20" t="s">
        <v>730</v>
      </c>
      <c r="L219">
        <f t="shared" si="4"/>
        <v>217</v>
      </c>
      <c r="M219">
        <f>IF(ISNUMBER(SEARCH(Search!$R$2,I219)),L219,"")</f>
        <v>217</v>
      </c>
      <c r="N219">
        <f>IFERROR(SMALL(M:$M,L219),"")</f>
        <v>217</v>
      </c>
    </row>
    <row r="220" spans="1:14" x14ac:dyDescent="0.35">
      <c r="A220" t="s">
        <v>19</v>
      </c>
      <c r="B220" t="s">
        <v>725</v>
      </c>
      <c r="C220" s="20" t="s">
        <v>726</v>
      </c>
      <c r="D220" s="21" t="s">
        <v>22</v>
      </c>
      <c r="E220" s="22" t="s">
        <v>727</v>
      </c>
      <c r="F220" s="21" t="s">
        <v>22</v>
      </c>
      <c r="G220" s="20" t="s">
        <v>25</v>
      </c>
      <c r="H220" s="20" t="s">
        <v>731</v>
      </c>
      <c r="I220" s="20" t="s">
        <v>732</v>
      </c>
      <c r="J220" s="20" t="s">
        <v>733</v>
      </c>
      <c r="L220">
        <f t="shared" si="4"/>
        <v>218</v>
      </c>
      <c r="M220">
        <f>IF(ISNUMBER(SEARCH(Search!$R$2,I220)),L220,"")</f>
        <v>218</v>
      </c>
      <c r="N220">
        <f>IFERROR(SMALL(M:$M,L220),"")</f>
        <v>218</v>
      </c>
    </row>
    <row r="221" spans="1:14" ht="29" x14ac:dyDescent="0.35">
      <c r="A221" t="s">
        <v>19</v>
      </c>
      <c r="B221" t="s">
        <v>725</v>
      </c>
      <c r="C221" s="20" t="s">
        <v>726</v>
      </c>
      <c r="D221" s="21" t="s">
        <v>22</v>
      </c>
      <c r="E221" s="22" t="s">
        <v>727</v>
      </c>
      <c r="F221" s="21" t="s">
        <v>22</v>
      </c>
      <c r="G221" s="20" t="s">
        <v>25</v>
      </c>
      <c r="H221" s="20" t="s">
        <v>734</v>
      </c>
      <c r="I221" s="20" t="s">
        <v>735</v>
      </c>
      <c r="J221" s="20" t="s">
        <v>736</v>
      </c>
      <c r="L221">
        <f t="shared" si="4"/>
        <v>219</v>
      </c>
      <c r="M221">
        <f>IF(ISNUMBER(SEARCH(Search!$R$2,I221)),L221,"")</f>
        <v>219</v>
      </c>
      <c r="N221">
        <f>IFERROR(SMALL(M:$M,L221),"")</f>
        <v>219</v>
      </c>
    </row>
    <row r="222" spans="1:14" x14ac:dyDescent="0.35">
      <c r="A222" t="s">
        <v>19</v>
      </c>
      <c r="B222" t="s">
        <v>737</v>
      </c>
      <c r="C222" s="20" t="s">
        <v>738</v>
      </c>
      <c r="D222" s="21" t="s">
        <v>22</v>
      </c>
      <c r="E222" s="20" t="s">
        <v>23</v>
      </c>
      <c r="F222" s="21" t="s">
        <v>65</v>
      </c>
      <c r="G222" s="20" t="s">
        <v>25</v>
      </c>
      <c r="H222" s="20" t="s">
        <v>739</v>
      </c>
      <c r="I222" s="20" t="s">
        <v>740</v>
      </c>
      <c r="J222" s="20" t="s">
        <v>741</v>
      </c>
      <c r="L222">
        <f t="shared" si="4"/>
        <v>220</v>
      </c>
      <c r="M222">
        <f>IF(ISNUMBER(SEARCH(Search!$R$2,I222)),L222,"")</f>
        <v>220</v>
      </c>
      <c r="N222">
        <f>IFERROR(SMALL(M:$M,L222),"")</f>
        <v>220</v>
      </c>
    </row>
    <row r="223" spans="1:14" ht="43.5" x14ac:dyDescent="0.35">
      <c r="A223" t="s">
        <v>78</v>
      </c>
      <c r="B223" t="s">
        <v>164</v>
      </c>
      <c r="C223" s="20" t="s">
        <v>165</v>
      </c>
      <c r="D223" s="21" t="s">
        <v>65</v>
      </c>
      <c r="E223" s="20" t="s">
        <v>23</v>
      </c>
      <c r="F223" s="21" t="s">
        <v>65</v>
      </c>
      <c r="G223" s="20" t="s">
        <v>25</v>
      </c>
      <c r="H223" s="20" t="s">
        <v>742</v>
      </c>
      <c r="I223" s="20" t="s">
        <v>743</v>
      </c>
      <c r="J223" s="20" t="s">
        <v>744</v>
      </c>
      <c r="L223">
        <f t="shared" si="4"/>
        <v>221</v>
      </c>
      <c r="M223">
        <f>IF(ISNUMBER(SEARCH(Search!$R$2,I223)),L223,"")</f>
        <v>221</v>
      </c>
      <c r="N223">
        <f>IFERROR(SMALL(M:$M,L223),"")</f>
        <v>221</v>
      </c>
    </row>
    <row r="224" spans="1:14" ht="29" x14ac:dyDescent="0.35">
      <c r="A224" t="s">
        <v>19</v>
      </c>
      <c r="B224" t="s">
        <v>745</v>
      </c>
      <c r="C224" s="20" t="s">
        <v>746</v>
      </c>
      <c r="D224" s="21" t="s">
        <v>22</v>
      </c>
      <c r="E224" s="20" t="s">
        <v>747</v>
      </c>
      <c r="F224" s="21" t="s">
        <v>22</v>
      </c>
      <c r="G224" s="20" t="s">
        <v>25</v>
      </c>
      <c r="H224" s="20" t="s">
        <v>35</v>
      </c>
      <c r="I224" s="20" t="s">
        <v>748</v>
      </c>
      <c r="J224" s="20" t="s">
        <v>749</v>
      </c>
      <c r="L224">
        <f t="shared" si="4"/>
        <v>222</v>
      </c>
      <c r="M224">
        <f>IF(ISNUMBER(SEARCH(Search!$R$2,I224)),L224,"")</f>
        <v>222</v>
      </c>
      <c r="N224">
        <f>IFERROR(SMALL(M:$M,L224),"")</f>
        <v>222</v>
      </c>
    </row>
    <row r="225" spans="1:14" ht="29" x14ac:dyDescent="0.35">
      <c r="A225" t="s">
        <v>19</v>
      </c>
      <c r="B225" t="s">
        <v>745</v>
      </c>
      <c r="C225" s="20" t="s">
        <v>746</v>
      </c>
      <c r="D225" s="21" t="s">
        <v>22</v>
      </c>
      <c r="E225" s="20" t="s">
        <v>747</v>
      </c>
      <c r="F225" s="21" t="s">
        <v>22</v>
      </c>
      <c r="G225" s="20" t="s">
        <v>25</v>
      </c>
      <c r="H225" s="20" t="s">
        <v>750</v>
      </c>
      <c r="I225" s="20" t="s">
        <v>751</v>
      </c>
      <c r="J225" s="20" t="s">
        <v>752</v>
      </c>
      <c r="L225">
        <f t="shared" si="4"/>
        <v>223</v>
      </c>
      <c r="M225">
        <f>IF(ISNUMBER(SEARCH(Search!$R$2,I225)),L225,"")</f>
        <v>223</v>
      </c>
      <c r="N225">
        <f>IFERROR(SMALL(M:$M,L225),"")</f>
        <v>223</v>
      </c>
    </row>
    <row r="226" spans="1:14" ht="29" x14ac:dyDescent="0.35">
      <c r="A226" t="s">
        <v>19</v>
      </c>
      <c r="B226" t="s">
        <v>745</v>
      </c>
      <c r="C226" s="20" t="s">
        <v>746</v>
      </c>
      <c r="D226" s="21" t="s">
        <v>22</v>
      </c>
      <c r="E226" s="20" t="s">
        <v>747</v>
      </c>
      <c r="F226" s="21" t="s">
        <v>22</v>
      </c>
      <c r="G226" s="20" t="s">
        <v>25</v>
      </c>
      <c r="H226" s="20" t="s">
        <v>753</v>
      </c>
      <c r="I226" s="20" t="s">
        <v>754</v>
      </c>
      <c r="J226" s="20" t="s">
        <v>755</v>
      </c>
      <c r="L226">
        <f t="shared" si="4"/>
        <v>224</v>
      </c>
      <c r="M226">
        <f>IF(ISNUMBER(SEARCH(Search!$R$2,I226)),L226,"")</f>
        <v>224</v>
      </c>
      <c r="N226">
        <f>IFERROR(SMALL(M:$M,L226),"")</f>
        <v>224</v>
      </c>
    </row>
    <row r="227" spans="1:14" ht="43.5" x14ac:dyDescent="0.35">
      <c r="A227" t="s">
        <v>708</v>
      </c>
      <c r="B227" t="s">
        <v>756</v>
      </c>
      <c r="C227" s="20" t="s">
        <v>757</v>
      </c>
      <c r="D227" s="21" t="s">
        <v>65</v>
      </c>
      <c r="E227" s="20" t="s">
        <v>747</v>
      </c>
      <c r="F227" s="21"/>
      <c r="G227" s="20" t="s">
        <v>25</v>
      </c>
      <c r="H227" s="20" t="s">
        <v>758</v>
      </c>
      <c r="I227" s="20" t="s">
        <v>759</v>
      </c>
      <c r="J227" s="20" t="s">
        <v>760</v>
      </c>
      <c r="L227">
        <f t="shared" si="4"/>
        <v>225</v>
      </c>
      <c r="M227">
        <f>IF(ISNUMBER(SEARCH(Search!$R$2,I227)),L227,"")</f>
        <v>225</v>
      </c>
      <c r="N227">
        <f>IFERROR(SMALL(M:$M,L227),"")</f>
        <v>225</v>
      </c>
    </row>
    <row r="228" spans="1:14" ht="43.5" x14ac:dyDescent="0.35">
      <c r="A228" t="s">
        <v>708</v>
      </c>
      <c r="B228" t="s">
        <v>756</v>
      </c>
      <c r="C228" s="20" t="s">
        <v>757</v>
      </c>
      <c r="D228" s="21" t="s">
        <v>65</v>
      </c>
      <c r="E228" s="20" t="s">
        <v>747</v>
      </c>
      <c r="F228" s="21"/>
      <c r="G228" s="20" t="s">
        <v>25</v>
      </c>
      <c r="H228" s="20" t="s">
        <v>761</v>
      </c>
      <c r="I228" s="20" t="s">
        <v>762</v>
      </c>
      <c r="J228" s="20" t="s">
        <v>763</v>
      </c>
      <c r="L228">
        <f t="shared" si="4"/>
        <v>226</v>
      </c>
      <c r="M228">
        <f>IF(ISNUMBER(SEARCH(Search!$R$2,I228)),L228,"")</f>
        <v>226</v>
      </c>
      <c r="N228">
        <f>IFERROR(SMALL(M:$M,L228),"")</f>
        <v>226</v>
      </c>
    </row>
    <row r="229" spans="1:14" ht="29" x14ac:dyDescent="0.35">
      <c r="A229" t="s">
        <v>19</v>
      </c>
      <c r="B229" t="s">
        <v>764</v>
      </c>
      <c r="C229" s="20" t="s">
        <v>765</v>
      </c>
      <c r="D229" s="21" t="s">
        <v>22</v>
      </c>
      <c r="E229" s="20" t="s">
        <v>766</v>
      </c>
      <c r="F229" s="21" t="s">
        <v>22</v>
      </c>
      <c r="G229" s="20" t="s">
        <v>25</v>
      </c>
      <c r="H229" s="20" t="s">
        <v>35</v>
      </c>
      <c r="I229" s="20" t="s">
        <v>767</v>
      </c>
      <c r="J229" s="20" t="s">
        <v>768</v>
      </c>
      <c r="L229">
        <f t="shared" si="4"/>
        <v>227</v>
      </c>
      <c r="M229">
        <f>IF(ISNUMBER(SEARCH(Search!$R$2,I229)),L229,"")</f>
        <v>227</v>
      </c>
      <c r="N229">
        <f>IFERROR(SMALL(M:$M,L229),"")</f>
        <v>227</v>
      </c>
    </row>
    <row r="230" spans="1:14" ht="43.5" x14ac:dyDescent="0.35">
      <c r="A230" t="s">
        <v>19</v>
      </c>
      <c r="B230" t="s">
        <v>764</v>
      </c>
      <c r="C230" s="20" t="s">
        <v>765</v>
      </c>
      <c r="D230" s="21" t="s">
        <v>22</v>
      </c>
      <c r="E230" s="20" t="s">
        <v>766</v>
      </c>
      <c r="F230" s="21" t="s">
        <v>22</v>
      </c>
      <c r="G230" s="20" t="s">
        <v>25</v>
      </c>
      <c r="H230" s="20" t="s">
        <v>769</v>
      </c>
      <c r="I230" s="20" t="s">
        <v>770</v>
      </c>
      <c r="J230" s="20" t="s">
        <v>771</v>
      </c>
      <c r="L230">
        <f t="shared" si="4"/>
        <v>228</v>
      </c>
      <c r="M230">
        <f>IF(ISNUMBER(SEARCH(Search!$R$2,I230)),L230,"")</f>
        <v>228</v>
      </c>
      <c r="N230">
        <f>IFERROR(SMALL(M:$M,L230),"")</f>
        <v>228</v>
      </c>
    </row>
    <row r="231" spans="1:14" ht="43.5" x14ac:dyDescent="0.35">
      <c r="A231" t="s">
        <v>708</v>
      </c>
      <c r="B231" t="s">
        <v>772</v>
      </c>
      <c r="C231" s="20" t="s">
        <v>773</v>
      </c>
      <c r="D231" s="21" t="s">
        <v>65</v>
      </c>
      <c r="E231" s="20" t="s">
        <v>766</v>
      </c>
      <c r="F231" s="21"/>
      <c r="G231" s="20" t="s">
        <v>25</v>
      </c>
      <c r="H231" s="20" t="s">
        <v>774</v>
      </c>
      <c r="I231" s="20" t="s">
        <v>775</v>
      </c>
      <c r="J231" s="20" t="s">
        <v>776</v>
      </c>
      <c r="L231">
        <f t="shared" si="4"/>
        <v>229</v>
      </c>
      <c r="M231">
        <f>IF(ISNUMBER(SEARCH(Search!$R$2,I231)),L231,"")</f>
        <v>229</v>
      </c>
      <c r="N231">
        <f>IFERROR(SMALL(M:$M,L231),"")</f>
        <v>229</v>
      </c>
    </row>
    <row r="232" spans="1:14" ht="72.5" x14ac:dyDescent="0.35">
      <c r="A232" t="s">
        <v>708</v>
      </c>
      <c r="B232" t="s">
        <v>772</v>
      </c>
      <c r="C232" s="20" t="s">
        <v>773</v>
      </c>
      <c r="D232" s="21" t="s">
        <v>65</v>
      </c>
      <c r="E232" s="20"/>
      <c r="F232" s="21"/>
      <c r="G232" s="20" t="s">
        <v>25</v>
      </c>
      <c r="H232" s="20" t="s">
        <v>777</v>
      </c>
      <c r="I232" s="20" t="s">
        <v>778</v>
      </c>
      <c r="J232" s="20" t="s">
        <v>779</v>
      </c>
      <c r="L232">
        <f t="shared" si="4"/>
        <v>230</v>
      </c>
      <c r="M232">
        <f>IF(ISNUMBER(SEARCH(Search!$R$2,I232)),L232,"")</f>
        <v>230</v>
      </c>
      <c r="N232">
        <f>IFERROR(SMALL(M:$M,L232),"")</f>
        <v>230</v>
      </c>
    </row>
    <row r="233" spans="1:14" ht="58" x14ac:dyDescent="0.35">
      <c r="A233" t="s">
        <v>708</v>
      </c>
      <c r="B233" t="s">
        <v>780</v>
      </c>
      <c r="C233" s="20" t="s">
        <v>781</v>
      </c>
      <c r="D233" s="21" t="s">
        <v>65</v>
      </c>
      <c r="E233" s="20"/>
      <c r="F233" s="21"/>
      <c r="G233" s="20" t="s">
        <v>25</v>
      </c>
      <c r="H233" s="20" t="s">
        <v>782</v>
      </c>
      <c r="I233" s="20" t="s">
        <v>783</v>
      </c>
      <c r="J233" s="20" t="s">
        <v>784</v>
      </c>
      <c r="L233">
        <f t="shared" si="4"/>
        <v>231</v>
      </c>
      <c r="M233">
        <f>IF(ISNUMBER(SEARCH(Search!$R$2,I233)),L233,"")</f>
        <v>231</v>
      </c>
      <c r="N233">
        <f>IFERROR(SMALL(M:$M,L233),"")</f>
        <v>231</v>
      </c>
    </row>
    <row r="234" spans="1:14" x14ac:dyDescent="0.35">
      <c r="A234" t="s">
        <v>19</v>
      </c>
      <c r="B234" t="s">
        <v>785</v>
      </c>
      <c r="C234" s="20" t="s">
        <v>786</v>
      </c>
      <c r="D234" s="21" t="s">
        <v>22</v>
      </c>
      <c r="E234" s="20" t="s">
        <v>64</v>
      </c>
      <c r="F234" s="21" t="s">
        <v>22</v>
      </c>
      <c r="G234" s="20" t="s">
        <v>25</v>
      </c>
      <c r="H234" s="20" t="s">
        <v>35</v>
      </c>
      <c r="I234" s="20" t="s">
        <v>787</v>
      </c>
      <c r="J234" s="20" t="s">
        <v>788</v>
      </c>
      <c r="L234">
        <f t="shared" si="4"/>
        <v>232</v>
      </c>
      <c r="M234">
        <f>IF(ISNUMBER(SEARCH(Search!$R$2,I234)),L234,"")</f>
        <v>232</v>
      </c>
      <c r="N234">
        <f>IFERROR(SMALL(M:$M,L234),"")</f>
        <v>232</v>
      </c>
    </row>
    <row r="235" spans="1:14" ht="29" x14ac:dyDescent="0.35">
      <c r="A235" t="s">
        <v>708</v>
      </c>
      <c r="B235" t="s">
        <v>789</v>
      </c>
      <c r="C235" s="20" t="s">
        <v>790</v>
      </c>
      <c r="D235" s="21" t="s">
        <v>65</v>
      </c>
      <c r="E235" s="20" t="s">
        <v>64</v>
      </c>
      <c r="F235" s="21"/>
      <c r="G235" s="20" t="s">
        <v>25</v>
      </c>
      <c r="H235" s="20" t="s">
        <v>791</v>
      </c>
      <c r="I235" s="20" t="s">
        <v>792</v>
      </c>
      <c r="J235" s="20" t="s">
        <v>793</v>
      </c>
      <c r="L235">
        <f t="shared" si="4"/>
        <v>233</v>
      </c>
      <c r="M235">
        <f>IF(ISNUMBER(SEARCH(Search!$R$2,I235)),L235,"")</f>
        <v>233</v>
      </c>
      <c r="N235">
        <f>IFERROR(SMALL(M:$M,L235),"")</f>
        <v>233</v>
      </c>
    </row>
    <row r="236" spans="1:14" x14ac:dyDescent="0.35">
      <c r="A236" t="s">
        <v>19</v>
      </c>
      <c r="B236" t="s">
        <v>794</v>
      </c>
      <c r="C236" s="20" t="s">
        <v>795</v>
      </c>
      <c r="D236" s="21" t="s">
        <v>22</v>
      </c>
      <c r="E236" s="20" t="s">
        <v>64</v>
      </c>
      <c r="F236" s="21" t="s">
        <v>22</v>
      </c>
      <c r="G236" s="20" t="s">
        <v>25</v>
      </c>
      <c r="H236" s="20" t="s">
        <v>35</v>
      </c>
      <c r="I236" s="20" t="s">
        <v>796</v>
      </c>
      <c r="J236" s="20" t="s">
        <v>797</v>
      </c>
      <c r="L236">
        <f t="shared" si="4"/>
        <v>234</v>
      </c>
      <c r="M236">
        <f>IF(ISNUMBER(SEARCH(Search!$R$2,I236)),L236,"")</f>
        <v>234</v>
      </c>
      <c r="N236">
        <f>IFERROR(SMALL(M:$M,L236),"")</f>
        <v>234</v>
      </c>
    </row>
    <row r="237" spans="1:14" x14ac:dyDescent="0.35">
      <c r="A237" t="s">
        <v>19</v>
      </c>
      <c r="B237" t="s">
        <v>794</v>
      </c>
      <c r="C237" s="20" t="s">
        <v>795</v>
      </c>
      <c r="D237" s="21" t="s">
        <v>22</v>
      </c>
      <c r="E237" s="20" t="s">
        <v>64</v>
      </c>
      <c r="F237" s="21" t="s">
        <v>22</v>
      </c>
      <c r="G237" s="20" t="s">
        <v>25</v>
      </c>
      <c r="H237" s="20" t="s">
        <v>798</v>
      </c>
      <c r="I237" s="20" t="s">
        <v>799</v>
      </c>
      <c r="J237" s="20" t="s">
        <v>797</v>
      </c>
      <c r="L237">
        <f t="shared" si="4"/>
        <v>235</v>
      </c>
      <c r="M237">
        <f>IF(ISNUMBER(SEARCH(Search!$R$2,I237)),L237,"")</f>
        <v>235</v>
      </c>
      <c r="N237">
        <f>IFERROR(SMALL(M:$M,L237),"")</f>
        <v>235</v>
      </c>
    </row>
    <row r="238" spans="1:14" ht="29" x14ac:dyDescent="0.35">
      <c r="A238" t="s">
        <v>708</v>
      </c>
      <c r="B238" t="s">
        <v>800</v>
      </c>
      <c r="C238" s="20" t="s">
        <v>801</v>
      </c>
      <c r="D238" s="21" t="s">
        <v>65</v>
      </c>
      <c r="E238" s="20" t="s">
        <v>64</v>
      </c>
      <c r="F238" s="21"/>
      <c r="G238" s="20" t="s">
        <v>25</v>
      </c>
      <c r="H238" s="20" t="s">
        <v>802</v>
      </c>
      <c r="I238" s="20" t="s">
        <v>803</v>
      </c>
      <c r="J238" s="20" t="s">
        <v>804</v>
      </c>
      <c r="L238">
        <f t="shared" si="4"/>
        <v>236</v>
      </c>
      <c r="M238">
        <f>IF(ISNUMBER(SEARCH(Search!$R$2,I238)),L238,"")</f>
        <v>236</v>
      </c>
      <c r="N238">
        <f>IFERROR(SMALL(M:$M,L238),"")</f>
        <v>236</v>
      </c>
    </row>
    <row r="239" spans="1:14" x14ac:dyDescent="0.35">
      <c r="A239" t="s">
        <v>19</v>
      </c>
      <c r="B239" t="s">
        <v>805</v>
      </c>
      <c r="C239" s="20" t="s">
        <v>806</v>
      </c>
      <c r="D239" s="21" t="s">
        <v>22</v>
      </c>
      <c r="E239" s="20" t="s">
        <v>64</v>
      </c>
      <c r="F239" s="21" t="s">
        <v>22</v>
      </c>
      <c r="G239" s="20" t="s">
        <v>25</v>
      </c>
      <c r="H239" s="20" t="s">
        <v>35</v>
      </c>
      <c r="I239" s="20" t="s">
        <v>807</v>
      </c>
      <c r="J239" s="20" t="s">
        <v>808</v>
      </c>
      <c r="L239">
        <f t="shared" si="4"/>
        <v>237</v>
      </c>
      <c r="M239">
        <f>IF(ISNUMBER(SEARCH(Search!$R$2,I239)),L239,"")</f>
        <v>237</v>
      </c>
      <c r="N239">
        <f>IFERROR(SMALL(M:$M,L239),"")</f>
        <v>237</v>
      </c>
    </row>
    <row r="240" spans="1:14" x14ac:dyDescent="0.35">
      <c r="A240" t="s">
        <v>19</v>
      </c>
      <c r="B240" t="s">
        <v>805</v>
      </c>
      <c r="C240" s="20" t="s">
        <v>806</v>
      </c>
      <c r="D240" s="21" t="s">
        <v>22</v>
      </c>
      <c r="E240" s="20" t="s">
        <v>64</v>
      </c>
      <c r="F240" s="21" t="s">
        <v>22</v>
      </c>
      <c r="G240" s="20" t="s">
        <v>25</v>
      </c>
      <c r="H240" s="20" t="s">
        <v>809</v>
      </c>
      <c r="I240" s="20" t="s">
        <v>810</v>
      </c>
      <c r="J240" s="20" t="s">
        <v>811</v>
      </c>
      <c r="L240">
        <f t="shared" si="4"/>
        <v>238</v>
      </c>
      <c r="M240">
        <f>IF(ISNUMBER(SEARCH(Search!$R$2,I240)),L240,"")</f>
        <v>238</v>
      </c>
      <c r="N240">
        <f>IFERROR(SMALL(M:$M,L240),"")</f>
        <v>238</v>
      </c>
    </row>
    <row r="241" spans="1:14" ht="29" x14ac:dyDescent="0.35">
      <c r="A241" t="s">
        <v>19</v>
      </c>
      <c r="B241" t="s">
        <v>812</v>
      </c>
      <c r="C241" s="20" t="s">
        <v>813</v>
      </c>
      <c r="D241" s="21" t="s">
        <v>22</v>
      </c>
      <c r="E241" s="20" t="s">
        <v>43</v>
      </c>
      <c r="F241" s="21" t="s">
        <v>22</v>
      </c>
      <c r="G241" s="20" t="s">
        <v>25</v>
      </c>
      <c r="H241" s="20" t="s">
        <v>35</v>
      </c>
      <c r="I241" s="20" t="s">
        <v>814</v>
      </c>
      <c r="J241" s="20" t="s">
        <v>815</v>
      </c>
      <c r="L241">
        <f t="shared" si="4"/>
        <v>239</v>
      </c>
      <c r="M241">
        <f>IF(ISNUMBER(SEARCH(Search!$R$2,I241)),L241,"")</f>
        <v>239</v>
      </c>
      <c r="N241">
        <f>IFERROR(SMALL(M:$M,L241),"")</f>
        <v>239</v>
      </c>
    </row>
    <row r="242" spans="1:14" ht="29" x14ac:dyDescent="0.35">
      <c r="A242" t="s">
        <v>19</v>
      </c>
      <c r="B242" t="s">
        <v>812</v>
      </c>
      <c r="C242" s="20" t="s">
        <v>813</v>
      </c>
      <c r="D242" s="21" t="s">
        <v>22</v>
      </c>
      <c r="E242" s="20" t="s">
        <v>43</v>
      </c>
      <c r="F242" s="21" t="s">
        <v>22</v>
      </c>
      <c r="G242" s="20" t="s">
        <v>25</v>
      </c>
      <c r="H242" s="20" t="s">
        <v>816</v>
      </c>
      <c r="I242" s="20" t="s">
        <v>817</v>
      </c>
      <c r="J242" s="20" t="s">
        <v>818</v>
      </c>
      <c r="L242">
        <f t="shared" si="4"/>
        <v>240</v>
      </c>
      <c r="M242">
        <f>IF(ISNUMBER(SEARCH(Search!$R$2,I242)),L242,"")</f>
        <v>240</v>
      </c>
      <c r="N242">
        <f>IFERROR(SMALL(M:$M,L242),"")</f>
        <v>240</v>
      </c>
    </row>
    <row r="243" spans="1:14" ht="29" x14ac:dyDescent="0.35">
      <c r="A243" t="s">
        <v>708</v>
      </c>
      <c r="B243" t="s">
        <v>819</v>
      </c>
      <c r="C243" s="20" t="s">
        <v>820</v>
      </c>
      <c r="D243" s="21" t="s">
        <v>65</v>
      </c>
      <c r="E243" s="20" t="s">
        <v>43</v>
      </c>
      <c r="F243" s="21"/>
      <c r="G243" s="20" t="s">
        <v>25</v>
      </c>
      <c r="H243" s="20" t="s">
        <v>821</v>
      </c>
      <c r="I243" s="20" t="s">
        <v>822</v>
      </c>
      <c r="J243" s="20" t="s">
        <v>823</v>
      </c>
      <c r="L243">
        <f t="shared" si="4"/>
        <v>241</v>
      </c>
      <c r="M243">
        <f>IF(ISNUMBER(SEARCH(Search!$R$2,I243)),L243,"")</f>
        <v>241</v>
      </c>
      <c r="N243">
        <f>IFERROR(SMALL(M:$M,L243),"")</f>
        <v>241</v>
      </c>
    </row>
    <row r="244" spans="1:14" x14ac:dyDescent="0.35">
      <c r="A244" t="s">
        <v>19</v>
      </c>
      <c r="B244" t="s">
        <v>824</v>
      </c>
      <c r="C244" s="20" t="s">
        <v>825</v>
      </c>
      <c r="D244" s="21" t="s">
        <v>22</v>
      </c>
      <c r="E244" s="20" t="s">
        <v>704</v>
      </c>
      <c r="F244" s="21" t="s">
        <v>22</v>
      </c>
      <c r="G244" s="20" t="s">
        <v>25</v>
      </c>
      <c r="H244" s="20" t="s">
        <v>826</v>
      </c>
      <c r="I244" s="20" t="s">
        <v>827</v>
      </c>
      <c r="J244" s="20" t="s">
        <v>828</v>
      </c>
      <c r="L244">
        <f t="shared" si="4"/>
        <v>242</v>
      </c>
      <c r="M244">
        <f>IF(ISNUMBER(SEARCH(Search!$R$2,I244)),L244,"")</f>
        <v>242</v>
      </c>
      <c r="N244">
        <f>IFERROR(SMALL(M:$M,L244),"")</f>
        <v>242</v>
      </c>
    </row>
    <row r="245" spans="1:14" x14ac:dyDescent="0.35">
      <c r="A245" t="s">
        <v>19</v>
      </c>
      <c r="B245" t="s">
        <v>824</v>
      </c>
      <c r="C245" s="20" t="s">
        <v>825</v>
      </c>
      <c r="D245" s="21" t="s">
        <v>22</v>
      </c>
      <c r="E245" s="20" t="s">
        <v>704</v>
      </c>
      <c r="F245" s="21" t="s">
        <v>22</v>
      </c>
      <c r="G245" s="20" t="s">
        <v>25</v>
      </c>
      <c r="H245" s="20" t="s">
        <v>829</v>
      </c>
      <c r="I245" s="20" t="s">
        <v>830</v>
      </c>
      <c r="J245" s="20" t="s">
        <v>831</v>
      </c>
      <c r="L245">
        <f t="shared" si="4"/>
        <v>243</v>
      </c>
      <c r="M245">
        <f>IF(ISNUMBER(SEARCH(Search!$R$2,I245)),L245,"")</f>
        <v>243</v>
      </c>
      <c r="N245">
        <f>IFERROR(SMALL(M:$M,L245),"")</f>
        <v>243</v>
      </c>
    </row>
    <row r="246" spans="1:14" ht="43.5" x14ac:dyDescent="0.35">
      <c r="A246" t="s">
        <v>19</v>
      </c>
      <c r="B246" t="s">
        <v>832</v>
      </c>
      <c r="C246" s="20" t="s">
        <v>833</v>
      </c>
      <c r="D246" s="21" t="s">
        <v>22</v>
      </c>
      <c r="E246" s="20" t="s">
        <v>110</v>
      </c>
      <c r="F246" s="21" t="s">
        <v>834</v>
      </c>
      <c r="G246" s="20" t="s">
        <v>25</v>
      </c>
      <c r="H246" s="20" t="s">
        <v>835</v>
      </c>
      <c r="I246" s="20" t="s">
        <v>836</v>
      </c>
      <c r="J246" s="20" t="s">
        <v>837</v>
      </c>
      <c r="K246"/>
      <c r="L246">
        <f t="shared" si="4"/>
        <v>244</v>
      </c>
      <c r="M246">
        <f>IF(ISNUMBER(SEARCH(Search!$R$2,I246)),L246,"")</f>
        <v>244</v>
      </c>
      <c r="N246">
        <f>IFERROR(SMALL(M:$M,L246),"")</f>
        <v>244</v>
      </c>
    </row>
    <row r="247" spans="1:14" ht="43.5" x14ac:dyDescent="0.35">
      <c r="A247" t="s">
        <v>19</v>
      </c>
      <c r="B247" t="s">
        <v>832</v>
      </c>
      <c r="C247" s="20" t="s">
        <v>833</v>
      </c>
      <c r="D247" s="21" t="s">
        <v>22</v>
      </c>
      <c r="E247" s="20" t="s">
        <v>110</v>
      </c>
      <c r="F247" s="21" t="s">
        <v>834</v>
      </c>
      <c r="G247" s="20" t="s">
        <v>25</v>
      </c>
      <c r="H247" s="20" t="s">
        <v>838</v>
      </c>
      <c r="I247" s="20" t="s">
        <v>839</v>
      </c>
      <c r="J247" s="20" t="s">
        <v>840</v>
      </c>
      <c r="K247"/>
      <c r="L247">
        <f t="shared" si="4"/>
        <v>245</v>
      </c>
      <c r="M247">
        <f>IF(ISNUMBER(SEARCH(Search!$R$2,I247)),L247,"")</f>
        <v>245</v>
      </c>
      <c r="N247">
        <f>IFERROR(SMALL(M:$M,L247),"")</f>
        <v>245</v>
      </c>
    </row>
    <row r="248" spans="1:14" ht="43.5" x14ac:dyDescent="0.35">
      <c r="A248" t="s">
        <v>19</v>
      </c>
      <c r="B248" t="s">
        <v>832</v>
      </c>
      <c r="C248" s="20" t="s">
        <v>833</v>
      </c>
      <c r="D248" s="21" t="s">
        <v>22</v>
      </c>
      <c r="E248" s="20" t="s">
        <v>110</v>
      </c>
      <c r="F248" s="21" t="s">
        <v>834</v>
      </c>
      <c r="G248" s="20" t="s">
        <v>25</v>
      </c>
      <c r="H248" s="20" t="s">
        <v>841</v>
      </c>
      <c r="I248" s="20" t="s">
        <v>842</v>
      </c>
      <c r="J248" s="20" t="s">
        <v>843</v>
      </c>
      <c r="K248"/>
      <c r="L248">
        <f t="shared" si="4"/>
        <v>246</v>
      </c>
      <c r="M248">
        <f>IF(ISNUMBER(SEARCH(Search!$R$2,I248)),L248,"")</f>
        <v>246</v>
      </c>
      <c r="N248">
        <f>IFERROR(SMALL(M:$M,L248),"")</f>
        <v>246</v>
      </c>
    </row>
    <row r="249" spans="1:14" ht="29" x14ac:dyDescent="0.35">
      <c r="A249" t="s">
        <v>19</v>
      </c>
      <c r="B249" t="s">
        <v>844</v>
      </c>
      <c r="C249" s="20" t="s">
        <v>845</v>
      </c>
      <c r="D249" s="21" t="s">
        <v>22</v>
      </c>
      <c r="E249" s="20" t="s">
        <v>110</v>
      </c>
      <c r="F249" s="21" t="s">
        <v>834</v>
      </c>
      <c r="G249" s="20" t="s">
        <v>25</v>
      </c>
      <c r="H249" s="20" t="s">
        <v>835</v>
      </c>
      <c r="I249" s="20" t="s">
        <v>846</v>
      </c>
      <c r="J249" s="20" t="s">
        <v>847</v>
      </c>
      <c r="K249"/>
      <c r="L249">
        <f t="shared" si="4"/>
        <v>247</v>
      </c>
      <c r="M249">
        <f>IF(ISNUMBER(SEARCH(Search!$R$2,I249)),L249,"")</f>
        <v>247</v>
      </c>
      <c r="N249">
        <f>IFERROR(SMALL(M:$M,L249),"")</f>
        <v>247</v>
      </c>
    </row>
    <row r="250" spans="1:14" ht="29" x14ac:dyDescent="0.35">
      <c r="A250" t="s">
        <v>19</v>
      </c>
      <c r="B250" t="s">
        <v>844</v>
      </c>
      <c r="C250" s="20" t="s">
        <v>845</v>
      </c>
      <c r="D250" s="21" t="s">
        <v>22</v>
      </c>
      <c r="E250" s="20" t="s">
        <v>110</v>
      </c>
      <c r="F250" s="21" t="s">
        <v>834</v>
      </c>
      <c r="G250" s="20" t="s">
        <v>25</v>
      </c>
      <c r="H250" s="20" t="s">
        <v>838</v>
      </c>
      <c r="I250" s="20" t="s">
        <v>848</v>
      </c>
      <c r="J250" s="20" t="s">
        <v>849</v>
      </c>
      <c r="K250"/>
      <c r="L250">
        <f t="shared" si="4"/>
        <v>248</v>
      </c>
      <c r="M250">
        <f>IF(ISNUMBER(SEARCH(Search!$R$2,I250)),L250,"")</f>
        <v>248</v>
      </c>
      <c r="N250">
        <f>IFERROR(SMALL(M:$M,L250),"")</f>
        <v>248</v>
      </c>
    </row>
    <row r="251" spans="1:14" ht="29" x14ac:dyDescent="0.35">
      <c r="A251" t="s">
        <v>19</v>
      </c>
      <c r="B251" t="s">
        <v>844</v>
      </c>
      <c r="C251" s="20" t="s">
        <v>845</v>
      </c>
      <c r="D251" s="21" t="s">
        <v>22</v>
      </c>
      <c r="E251" s="20" t="s">
        <v>110</v>
      </c>
      <c r="F251" s="21" t="s">
        <v>834</v>
      </c>
      <c r="G251" s="20" t="s">
        <v>25</v>
      </c>
      <c r="H251" s="20" t="s">
        <v>841</v>
      </c>
      <c r="I251" s="20" t="s">
        <v>850</v>
      </c>
      <c r="J251" s="20" t="s">
        <v>851</v>
      </c>
      <c r="K251"/>
      <c r="L251">
        <f t="shared" si="4"/>
        <v>249</v>
      </c>
      <c r="M251">
        <f>IF(ISNUMBER(SEARCH(Search!$R$2,I251)),L251,"")</f>
        <v>249</v>
      </c>
      <c r="N251">
        <f>IFERROR(SMALL(M:$M,L251),"")</f>
        <v>249</v>
      </c>
    </row>
    <row r="252" spans="1:14" ht="43.5" x14ac:dyDescent="0.35">
      <c r="A252" t="s">
        <v>19</v>
      </c>
      <c r="B252" t="s">
        <v>852</v>
      </c>
      <c r="C252" s="20" t="s">
        <v>853</v>
      </c>
      <c r="D252" s="21" t="s">
        <v>22</v>
      </c>
      <c r="E252" s="20" t="s">
        <v>110</v>
      </c>
      <c r="F252" s="21" t="s">
        <v>65</v>
      </c>
      <c r="G252" s="20" t="s">
        <v>25</v>
      </c>
      <c r="H252" s="20" t="s">
        <v>854</v>
      </c>
      <c r="I252" s="20" t="s">
        <v>855</v>
      </c>
      <c r="J252" s="20" t="s">
        <v>856</v>
      </c>
      <c r="K252"/>
      <c r="L252">
        <f t="shared" si="4"/>
        <v>250</v>
      </c>
      <c r="M252">
        <f>IF(ISNUMBER(SEARCH(Search!$R$2,I252)),L252,"")</f>
        <v>250</v>
      </c>
      <c r="N252">
        <f>IFERROR(SMALL(M:$M,L252),"")</f>
        <v>250</v>
      </c>
    </row>
    <row r="253" spans="1:14" ht="43.5" x14ac:dyDescent="0.35">
      <c r="A253" t="s">
        <v>19</v>
      </c>
      <c r="B253" t="s">
        <v>852</v>
      </c>
      <c r="C253" s="20" t="s">
        <v>853</v>
      </c>
      <c r="D253" s="21" t="s">
        <v>22</v>
      </c>
      <c r="E253" s="20" t="s">
        <v>110</v>
      </c>
      <c r="F253" s="21" t="s">
        <v>65</v>
      </c>
      <c r="G253" s="20" t="s">
        <v>25</v>
      </c>
      <c r="H253" s="20" t="s">
        <v>838</v>
      </c>
      <c r="I253" s="20" t="s">
        <v>857</v>
      </c>
      <c r="J253" s="20" t="s">
        <v>858</v>
      </c>
      <c r="K253"/>
      <c r="L253">
        <f t="shared" si="4"/>
        <v>251</v>
      </c>
      <c r="M253">
        <f>IF(ISNUMBER(SEARCH(Search!$R$2,I253)),L253,"")</f>
        <v>251</v>
      </c>
      <c r="N253">
        <f>IFERROR(SMALL(M:$M,L253),"")</f>
        <v>251</v>
      </c>
    </row>
    <row r="254" spans="1:14" ht="43.5" x14ac:dyDescent="0.35">
      <c r="A254" t="s">
        <v>19</v>
      </c>
      <c r="B254" t="s">
        <v>852</v>
      </c>
      <c r="C254" s="20" t="s">
        <v>853</v>
      </c>
      <c r="D254" s="21" t="s">
        <v>22</v>
      </c>
      <c r="E254" s="20" t="s">
        <v>110</v>
      </c>
      <c r="F254" s="21" t="s">
        <v>65</v>
      </c>
      <c r="G254" s="20" t="s">
        <v>25</v>
      </c>
      <c r="H254" s="20" t="s">
        <v>841</v>
      </c>
      <c r="I254" s="20" t="s">
        <v>859</v>
      </c>
      <c r="J254" s="20" t="s">
        <v>860</v>
      </c>
      <c r="K254"/>
      <c r="L254">
        <f t="shared" si="4"/>
        <v>252</v>
      </c>
      <c r="M254">
        <f>IF(ISNUMBER(SEARCH(Search!$R$2,I254)),L254,"")</f>
        <v>252</v>
      </c>
      <c r="N254">
        <f>IFERROR(SMALL(M:$M,L254),"")</f>
        <v>252</v>
      </c>
    </row>
    <row r="255" spans="1:14" ht="43.5" x14ac:dyDescent="0.35">
      <c r="A255" t="s">
        <v>19</v>
      </c>
      <c r="B255" t="s">
        <v>861</v>
      </c>
      <c r="C255" s="20" t="s">
        <v>862</v>
      </c>
      <c r="D255" s="21" t="s">
        <v>22</v>
      </c>
      <c r="E255" s="20" t="s">
        <v>110</v>
      </c>
      <c r="F255" s="21" t="s">
        <v>65</v>
      </c>
      <c r="G255" s="20" t="s">
        <v>25</v>
      </c>
      <c r="H255" s="20" t="s">
        <v>854</v>
      </c>
      <c r="I255" s="20" t="s">
        <v>863</v>
      </c>
      <c r="J255" s="20" t="s">
        <v>864</v>
      </c>
      <c r="L255">
        <f t="shared" si="4"/>
        <v>253</v>
      </c>
      <c r="M255">
        <f>IF(ISNUMBER(SEARCH(Search!$R$2,I255)),L255,"")</f>
        <v>253</v>
      </c>
      <c r="N255">
        <f>IFERROR(SMALL(M:$M,L255),"")</f>
        <v>253</v>
      </c>
    </row>
    <row r="256" spans="1:14" ht="43.5" x14ac:dyDescent="0.35">
      <c r="A256" t="s">
        <v>19</v>
      </c>
      <c r="B256" t="s">
        <v>861</v>
      </c>
      <c r="C256" s="20" t="s">
        <v>862</v>
      </c>
      <c r="D256" s="21" t="s">
        <v>22</v>
      </c>
      <c r="E256" s="20" t="s">
        <v>110</v>
      </c>
      <c r="F256" s="21" t="s">
        <v>65</v>
      </c>
      <c r="G256" s="20" t="s">
        <v>25</v>
      </c>
      <c r="H256" s="20" t="s">
        <v>838</v>
      </c>
      <c r="I256" s="20" t="s">
        <v>865</v>
      </c>
      <c r="J256" s="20" t="s">
        <v>866</v>
      </c>
      <c r="L256">
        <f t="shared" si="4"/>
        <v>254</v>
      </c>
      <c r="M256">
        <f>IF(ISNUMBER(SEARCH(Search!$R$2,I256)),L256,"")</f>
        <v>254</v>
      </c>
      <c r="N256">
        <f>IFERROR(SMALL(M:$M,L256),"")</f>
        <v>254</v>
      </c>
    </row>
    <row r="257" spans="1:14" ht="43.5" x14ac:dyDescent="0.35">
      <c r="A257" t="s">
        <v>19</v>
      </c>
      <c r="B257" t="s">
        <v>861</v>
      </c>
      <c r="C257" s="20" t="s">
        <v>862</v>
      </c>
      <c r="D257" s="21" t="s">
        <v>22</v>
      </c>
      <c r="E257" s="20" t="s">
        <v>110</v>
      </c>
      <c r="F257" s="21" t="s">
        <v>65</v>
      </c>
      <c r="G257" s="20" t="s">
        <v>25</v>
      </c>
      <c r="H257" s="20" t="s">
        <v>841</v>
      </c>
      <c r="I257" s="20" t="s">
        <v>867</v>
      </c>
      <c r="J257" s="20" t="s">
        <v>868</v>
      </c>
      <c r="L257">
        <f t="shared" si="4"/>
        <v>255</v>
      </c>
      <c r="M257">
        <f>IF(ISNUMBER(SEARCH(Search!$R$2,I257)),L257,"")</f>
        <v>255</v>
      </c>
      <c r="N257">
        <f>IFERROR(SMALL(M:$M,L257),"")</f>
        <v>255</v>
      </c>
    </row>
    <row r="258" spans="1:14" ht="43.5" x14ac:dyDescent="0.35">
      <c r="A258" t="s">
        <v>19</v>
      </c>
      <c r="B258" t="s">
        <v>869</v>
      </c>
      <c r="C258" s="20" t="s">
        <v>870</v>
      </c>
      <c r="D258" s="21" t="s">
        <v>22</v>
      </c>
      <c r="E258" s="20" t="s">
        <v>110</v>
      </c>
      <c r="F258" s="21" t="s">
        <v>65</v>
      </c>
      <c r="G258" s="20" t="s">
        <v>25</v>
      </c>
      <c r="H258" s="20" t="s">
        <v>854</v>
      </c>
      <c r="I258" s="20" t="s">
        <v>871</v>
      </c>
      <c r="J258" s="20" t="s">
        <v>872</v>
      </c>
      <c r="L258">
        <f t="shared" si="4"/>
        <v>256</v>
      </c>
      <c r="M258">
        <f>IF(ISNUMBER(SEARCH(Search!$R$2,I258)),L258,"")</f>
        <v>256</v>
      </c>
      <c r="N258">
        <f>IFERROR(SMALL(M:$M,L258),"")</f>
        <v>256</v>
      </c>
    </row>
    <row r="259" spans="1:14" ht="43.5" x14ac:dyDescent="0.35">
      <c r="A259" t="s">
        <v>19</v>
      </c>
      <c r="B259" t="s">
        <v>869</v>
      </c>
      <c r="C259" s="20" t="s">
        <v>870</v>
      </c>
      <c r="D259" s="21" t="s">
        <v>22</v>
      </c>
      <c r="E259" s="20" t="s">
        <v>110</v>
      </c>
      <c r="F259" s="21" t="s">
        <v>65</v>
      </c>
      <c r="G259" s="20" t="s">
        <v>25</v>
      </c>
      <c r="H259" s="20" t="s">
        <v>838</v>
      </c>
      <c r="I259" s="20" t="s">
        <v>873</v>
      </c>
      <c r="J259" s="20" t="s">
        <v>874</v>
      </c>
      <c r="L259">
        <f t="shared" si="4"/>
        <v>257</v>
      </c>
      <c r="M259">
        <f>IF(ISNUMBER(SEARCH(Search!$R$2,I259)),L259,"")</f>
        <v>257</v>
      </c>
      <c r="N259">
        <f>IFERROR(SMALL(M:$M,L259),"")</f>
        <v>257</v>
      </c>
    </row>
    <row r="260" spans="1:14" ht="43.5" x14ac:dyDescent="0.35">
      <c r="A260" t="s">
        <v>19</v>
      </c>
      <c r="B260" t="s">
        <v>869</v>
      </c>
      <c r="C260" s="20" t="s">
        <v>870</v>
      </c>
      <c r="D260" s="21" t="s">
        <v>22</v>
      </c>
      <c r="E260" s="20" t="s">
        <v>110</v>
      </c>
      <c r="F260" s="21" t="s">
        <v>65</v>
      </c>
      <c r="G260" s="20" t="s">
        <v>25</v>
      </c>
      <c r="H260" s="20" t="s">
        <v>841</v>
      </c>
      <c r="I260" s="20" t="s">
        <v>875</v>
      </c>
      <c r="J260" s="20" t="s">
        <v>876</v>
      </c>
      <c r="L260">
        <f t="shared" si="4"/>
        <v>258</v>
      </c>
      <c r="M260">
        <f>IF(ISNUMBER(SEARCH(Search!$R$2,I260)),L260,"")</f>
        <v>258</v>
      </c>
      <c r="N260">
        <f>IFERROR(SMALL(M:$M,L260),"")</f>
        <v>258</v>
      </c>
    </row>
    <row r="261" spans="1:14" ht="43.5" x14ac:dyDescent="0.35">
      <c r="A261" t="s">
        <v>19</v>
      </c>
      <c r="B261" t="s">
        <v>877</v>
      </c>
      <c r="C261" s="20" t="s">
        <v>878</v>
      </c>
      <c r="D261" s="21" t="s">
        <v>22</v>
      </c>
      <c r="E261" s="20" t="s">
        <v>110</v>
      </c>
      <c r="F261" s="21" t="s">
        <v>65</v>
      </c>
      <c r="G261" s="20" t="s">
        <v>25</v>
      </c>
      <c r="H261" s="20" t="s">
        <v>854</v>
      </c>
      <c r="I261" s="20" t="s">
        <v>879</v>
      </c>
      <c r="J261" s="20" t="s">
        <v>880</v>
      </c>
      <c r="L261">
        <f t="shared" si="4"/>
        <v>259</v>
      </c>
      <c r="M261">
        <f>IF(ISNUMBER(SEARCH(Search!$R$2,I261)),L261,"")</f>
        <v>259</v>
      </c>
      <c r="N261">
        <f>IFERROR(SMALL(M:$M,L261),"")</f>
        <v>259</v>
      </c>
    </row>
    <row r="262" spans="1:14" ht="43.5" x14ac:dyDescent="0.35">
      <c r="A262" t="s">
        <v>19</v>
      </c>
      <c r="B262" t="s">
        <v>877</v>
      </c>
      <c r="C262" s="20" t="s">
        <v>878</v>
      </c>
      <c r="D262" s="21" t="s">
        <v>22</v>
      </c>
      <c r="E262" s="20" t="s">
        <v>110</v>
      </c>
      <c r="F262" s="21" t="s">
        <v>65</v>
      </c>
      <c r="G262" s="20" t="s">
        <v>25</v>
      </c>
      <c r="H262" s="20" t="s">
        <v>838</v>
      </c>
      <c r="I262" s="20" t="s">
        <v>881</v>
      </c>
      <c r="J262" s="20" t="s">
        <v>882</v>
      </c>
      <c r="L262">
        <f t="shared" si="4"/>
        <v>260</v>
      </c>
      <c r="M262">
        <f>IF(ISNUMBER(SEARCH(Search!$R$2,I262)),L262,"")</f>
        <v>260</v>
      </c>
      <c r="N262">
        <f>IFERROR(SMALL(M:$M,L262),"")</f>
        <v>260</v>
      </c>
    </row>
    <row r="263" spans="1:14" ht="43.5" x14ac:dyDescent="0.35">
      <c r="A263" t="s">
        <v>19</v>
      </c>
      <c r="B263" t="s">
        <v>877</v>
      </c>
      <c r="C263" s="20" t="s">
        <v>878</v>
      </c>
      <c r="D263" s="21" t="s">
        <v>22</v>
      </c>
      <c r="E263" s="20" t="s">
        <v>110</v>
      </c>
      <c r="F263" s="21" t="s">
        <v>65</v>
      </c>
      <c r="G263" s="20" t="s">
        <v>25</v>
      </c>
      <c r="H263" s="20" t="s">
        <v>841</v>
      </c>
      <c r="I263" s="20" t="s">
        <v>883</v>
      </c>
      <c r="J263" s="20" t="s">
        <v>884</v>
      </c>
      <c r="L263">
        <f t="shared" si="4"/>
        <v>261</v>
      </c>
      <c r="M263">
        <f>IF(ISNUMBER(SEARCH(Search!$R$2,I263)),L263,"")</f>
        <v>261</v>
      </c>
      <c r="N263">
        <f>IFERROR(SMALL(M:$M,L263),"")</f>
        <v>261</v>
      </c>
    </row>
    <row r="264" spans="1:14" ht="43.5" x14ac:dyDescent="0.35">
      <c r="A264" t="s">
        <v>19</v>
      </c>
      <c r="B264" t="s">
        <v>885</v>
      </c>
      <c r="C264" s="20" t="s">
        <v>886</v>
      </c>
      <c r="D264" s="21" t="s">
        <v>22</v>
      </c>
      <c r="E264" s="20" t="s">
        <v>110</v>
      </c>
      <c r="F264" s="21" t="s">
        <v>834</v>
      </c>
      <c r="G264" s="20" t="s">
        <v>25</v>
      </c>
      <c r="H264" s="20" t="s">
        <v>887</v>
      </c>
      <c r="I264" s="20" t="s">
        <v>888</v>
      </c>
      <c r="J264" s="20" t="s">
        <v>889</v>
      </c>
      <c r="L264">
        <f t="shared" si="4"/>
        <v>262</v>
      </c>
      <c r="M264">
        <f>IF(ISNUMBER(SEARCH(Search!$R$2,I264)),L264,"")</f>
        <v>262</v>
      </c>
      <c r="N264">
        <f>IFERROR(SMALL(M:$M,L264),"")</f>
        <v>262</v>
      </c>
    </row>
    <row r="265" spans="1:14" ht="43.5" x14ac:dyDescent="0.35">
      <c r="A265" t="s">
        <v>19</v>
      </c>
      <c r="B265" t="s">
        <v>885</v>
      </c>
      <c r="C265" s="20" t="s">
        <v>886</v>
      </c>
      <c r="D265" s="21" t="s">
        <v>22</v>
      </c>
      <c r="E265" s="20" t="s">
        <v>110</v>
      </c>
      <c r="F265" s="21" t="s">
        <v>834</v>
      </c>
      <c r="G265" s="20" t="s">
        <v>25</v>
      </c>
      <c r="H265" s="20" t="s">
        <v>890</v>
      </c>
      <c r="I265" s="20" t="s">
        <v>891</v>
      </c>
      <c r="J265" s="20" t="s">
        <v>892</v>
      </c>
      <c r="L265">
        <f t="shared" si="4"/>
        <v>263</v>
      </c>
      <c r="M265">
        <f>IF(ISNUMBER(SEARCH(Search!$R$2,I265)),L265,"")</f>
        <v>263</v>
      </c>
      <c r="N265">
        <f>IFERROR(SMALL(M:$M,L265),"")</f>
        <v>263</v>
      </c>
    </row>
    <row r="266" spans="1:14" ht="43.5" x14ac:dyDescent="0.35">
      <c r="A266" t="s">
        <v>19</v>
      </c>
      <c r="B266" t="s">
        <v>885</v>
      </c>
      <c r="C266" s="20" t="s">
        <v>886</v>
      </c>
      <c r="D266" s="21" t="s">
        <v>22</v>
      </c>
      <c r="E266" s="20" t="s">
        <v>110</v>
      </c>
      <c r="F266" s="21" t="s">
        <v>834</v>
      </c>
      <c r="G266" s="20" t="s">
        <v>25</v>
      </c>
      <c r="H266" s="20" t="s">
        <v>841</v>
      </c>
      <c r="I266" s="20" t="s">
        <v>893</v>
      </c>
      <c r="J266" s="20" t="s">
        <v>894</v>
      </c>
      <c r="L266">
        <f t="shared" si="4"/>
        <v>264</v>
      </c>
      <c r="M266">
        <f>IF(ISNUMBER(SEARCH(Search!$R$2,I266)),L266,"")</f>
        <v>264</v>
      </c>
      <c r="N266">
        <f>IFERROR(SMALL(M:$M,L266),"")</f>
        <v>264</v>
      </c>
    </row>
    <row r="267" spans="1:14" ht="29" x14ac:dyDescent="0.35">
      <c r="A267" t="s">
        <v>19</v>
      </c>
      <c r="B267" t="s">
        <v>895</v>
      </c>
      <c r="C267" s="20" t="s">
        <v>896</v>
      </c>
      <c r="D267" s="21" t="s">
        <v>22</v>
      </c>
      <c r="E267" s="20" t="s">
        <v>110</v>
      </c>
      <c r="F267" s="21" t="s">
        <v>834</v>
      </c>
      <c r="G267" s="21" t="s">
        <v>25</v>
      </c>
      <c r="H267" s="20" t="s">
        <v>887</v>
      </c>
      <c r="I267" s="20" t="s">
        <v>897</v>
      </c>
      <c r="J267" s="20" t="s">
        <v>898</v>
      </c>
      <c r="L267">
        <f t="shared" si="4"/>
        <v>265</v>
      </c>
      <c r="M267">
        <f>IF(ISNUMBER(SEARCH(Search!$R$2,I267)),L267,"")</f>
        <v>265</v>
      </c>
      <c r="N267">
        <f>IFERROR(SMALL(M:$M,L267),"")</f>
        <v>265</v>
      </c>
    </row>
    <row r="268" spans="1:14" ht="29" x14ac:dyDescent="0.35">
      <c r="A268" t="s">
        <v>19</v>
      </c>
      <c r="B268" t="s">
        <v>895</v>
      </c>
      <c r="C268" s="20" t="s">
        <v>896</v>
      </c>
      <c r="D268" s="21" t="s">
        <v>22</v>
      </c>
      <c r="E268" s="20" t="s">
        <v>110</v>
      </c>
      <c r="F268" s="21" t="s">
        <v>834</v>
      </c>
      <c r="G268" s="21" t="s">
        <v>25</v>
      </c>
      <c r="H268" s="20" t="s">
        <v>890</v>
      </c>
      <c r="I268" s="20" t="s">
        <v>899</v>
      </c>
      <c r="J268" s="20" t="s">
        <v>900</v>
      </c>
      <c r="L268">
        <f t="shared" ref="L268:L297" si="5">L267+1</f>
        <v>266</v>
      </c>
      <c r="M268">
        <f>IF(ISNUMBER(SEARCH(Search!$R$2,I268)),L268,"")</f>
        <v>266</v>
      </c>
      <c r="N268">
        <f>IFERROR(SMALL(M:$M,L268),"")</f>
        <v>266</v>
      </c>
    </row>
    <row r="269" spans="1:14" ht="29" x14ac:dyDescent="0.35">
      <c r="A269" t="s">
        <v>19</v>
      </c>
      <c r="B269" t="s">
        <v>895</v>
      </c>
      <c r="C269" s="20" t="s">
        <v>896</v>
      </c>
      <c r="D269" s="21" t="s">
        <v>22</v>
      </c>
      <c r="E269" s="20" t="s">
        <v>110</v>
      </c>
      <c r="F269" s="21" t="s">
        <v>834</v>
      </c>
      <c r="G269" s="21" t="s">
        <v>25</v>
      </c>
      <c r="H269" s="20" t="s">
        <v>841</v>
      </c>
      <c r="I269" s="20" t="s">
        <v>901</v>
      </c>
      <c r="J269" s="20" t="s">
        <v>902</v>
      </c>
      <c r="L269">
        <f t="shared" si="5"/>
        <v>267</v>
      </c>
      <c r="M269">
        <f>IF(ISNUMBER(SEARCH(Search!$R$2,I269)),L269,"")</f>
        <v>267</v>
      </c>
      <c r="N269">
        <f>IFERROR(SMALL(M:$M,L269),"")</f>
        <v>267</v>
      </c>
    </row>
    <row r="270" spans="1:14" ht="43.5" x14ac:dyDescent="0.35">
      <c r="A270" t="s">
        <v>19</v>
      </c>
      <c r="B270" t="s">
        <v>903</v>
      </c>
      <c r="C270" s="20" t="s">
        <v>904</v>
      </c>
      <c r="D270" s="21" t="s">
        <v>22</v>
      </c>
      <c r="E270" s="20" t="s">
        <v>110</v>
      </c>
      <c r="F270" s="21" t="s">
        <v>65</v>
      </c>
      <c r="G270" s="21" t="s">
        <v>25</v>
      </c>
      <c r="H270" s="20" t="s">
        <v>887</v>
      </c>
      <c r="I270" s="20" t="s">
        <v>905</v>
      </c>
      <c r="J270" s="20" t="s">
        <v>906</v>
      </c>
      <c r="L270">
        <f t="shared" si="5"/>
        <v>268</v>
      </c>
      <c r="M270">
        <f>IF(ISNUMBER(SEARCH(Search!$R$2,I270)),L270,"")</f>
        <v>268</v>
      </c>
      <c r="N270">
        <f>IFERROR(SMALL(M:$M,L270),"")</f>
        <v>268</v>
      </c>
    </row>
    <row r="271" spans="1:14" ht="43.5" x14ac:dyDescent="0.35">
      <c r="A271" t="s">
        <v>19</v>
      </c>
      <c r="B271" t="s">
        <v>903</v>
      </c>
      <c r="C271" s="20" t="s">
        <v>904</v>
      </c>
      <c r="D271" s="21" t="s">
        <v>22</v>
      </c>
      <c r="E271" s="20" t="s">
        <v>110</v>
      </c>
      <c r="F271" s="21" t="s">
        <v>65</v>
      </c>
      <c r="G271" s="21" t="s">
        <v>25</v>
      </c>
      <c r="H271" s="20" t="s">
        <v>890</v>
      </c>
      <c r="I271" s="20" t="s">
        <v>907</v>
      </c>
      <c r="J271" s="20" t="s">
        <v>908</v>
      </c>
      <c r="L271">
        <f t="shared" si="5"/>
        <v>269</v>
      </c>
      <c r="M271">
        <f>IF(ISNUMBER(SEARCH(Search!$R$2,I271)),L271,"")</f>
        <v>269</v>
      </c>
      <c r="N271">
        <f>IFERROR(SMALL(M:$M,L271),"")</f>
        <v>269</v>
      </c>
    </row>
    <row r="272" spans="1:14" ht="43.5" x14ac:dyDescent="0.35">
      <c r="A272" t="s">
        <v>19</v>
      </c>
      <c r="B272" t="s">
        <v>903</v>
      </c>
      <c r="C272" s="20" t="s">
        <v>904</v>
      </c>
      <c r="D272" s="21" t="s">
        <v>22</v>
      </c>
      <c r="E272" s="20" t="s">
        <v>110</v>
      </c>
      <c r="F272" s="21" t="s">
        <v>65</v>
      </c>
      <c r="G272" s="21" t="s">
        <v>25</v>
      </c>
      <c r="H272" s="20" t="s">
        <v>841</v>
      </c>
      <c r="I272" s="20" t="s">
        <v>909</v>
      </c>
      <c r="J272" s="20" t="s">
        <v>910</v>
      </c>
      <c r="L272">
        <f t="shared" si="5"/>
        <v>270</v>
      </c>
      <c r="M272">
        <f>IF(ISNUMBER(SEARCH(Search!$R$2,I272)),L272,"")</f>
        <v>270</v>
      </c>
      <c r="N272">
        <f>IFERROR(SMALL(M:$M,L272),"")</f>
        <v>270</v>
      </c>
    </row>
    <row r="273" spans="1:14" ht="43.5" x14ac:dyDescent="0.35">
      <c r="A273" t="s">
        <v>19</v>
      </c>
      <c r="B273" t="s">
        <v>911</v>
      </c>
      <c r="C273" s="20" t="s">
        <v>912</v>
      </c>
      <c r="D273" s="21" t="s">
        <v>22</v>
      </c>
      <c r="E273" s="20" t="s">
        <v>110</v>
      </c>
      <c r="F273" s="21" t="s">
        <v>65</v>
      </c>
      <c r="G273" s="21" t="s">
        <v>25</v>
      </c>
      <c r="H273" s="20" t="s">
        <v>887</v>
      </c>
      <c r="I273" s="20" t="s">
        <v>913</v>
      </c>
      <c r="J273" s="20" t="s">
        <v>914</v>
      </c>
      <c r="L273">
        <f t="shared" si="5"/>
        <v>271</v>
      </c>
      <c r="M273">
        <f>IF(ISNUMBER(SEARCH(Search!$R$2,I273)),L273,"")</f>
        <v>271</v>
      </c>
      <c r="N273">
        <f>IFERROR(SMALL(M:$M,L273),"")</f>
        <v>271</v>
      </c>
    </row>
    <row r="274" spans="1:14" ht="43.5" x14ac:dyDescent="0.35">
      <c r="A274" t="s">
        <v>19</v>
      </c>
      <c r="B274" t="s">
        <v>911</v>
      </c>
      <c r="C274" s="20" t="s">
        <v>912</v>
      </c>
      <c r="D274" s="21" t="s">
        <v>22</v>
      </c>
      <c r="E274" s="20" t="s">
        <v>110</v>
      </c>
      <c r="F274" s="21" t="s">
        <v>65</v>
      </c>
      <c r="G274" s="21" t="s">
        <v>25</v>
      </c>
      <c r="H274" s="20" t="s">
        <v>890</v>
      </c>
      <c r="I274" s="20" t="s">
        <v>915</v>
      </c>
      <c r="J274" s="20" t="s">
        <v>916</v>
      </c>
      <c r="L274">
        <f t="shared" si="5"/>
        <v>272</v>
      </c>
      <c r="M274">
        <f>IF(ISNUMBER(SEARCH(Search!$R$2,I274)),L274,"")</f>
        <v>272</v>
      </c>
      <c r="N274">
        <f>IFERROR(SMALL(M:$M,L274),"")</f>
        <v>272</v>
      </c>
    </row>
    <row r="275" spans="1:14" ht="43.5" x14ac:dyDescent="0.35">
      <c r="A275" t="s">
        <v>19</v>
      </c>
      <c r="B275" t="s">
        <v>911</v>
      </c>
      <c r="C275" s="20" t="s">
        <v>912</v>
      </c>
      <c r="D275" s="21" t="s">
        <v>22</v>
      </c>
      <c r="E275" s="20" t="s">
        <v>110</v>
      </c>
      <c r="F275" s="21" t="s">
        <v>65</v>
      </c>
      <c r="G275" s="21" t="s">
        <v>25</v>
      </c>
      <c r="H275" s="20" t="s">
        <v>841</v>
      </c>
      <c r="I275" s="20" t="s">
        <v>917</v>
      </c>
      <c r="J275" s="20" t="s">
        <v>918</v>
      </c>
      <c r="L275">
        <f t="shared" si="5"/>
        <v>273</v>
      </c>
      <c r="M275">
        <f>IF(ISNUMBER(SEARCH(Search!$R$2,I275)),L275,"")</f>
        <v>273</v>
      </c>
      <c r="N275">
        <f>IFERROR(SMALL(M:$M,L275),"")</f>
        <v>273</v>
      </c>
    </row>
    <row r="276" spans="1:14" ht="43.5" x14ac:dyDescent="0.35">
      <c r="A276" t="s">
        <v>19</v>
      </c>
      <c r="B276" t="s">
        <v>919</v>
      </c>
      <c r="C276" s="20" t="s">
        <v>920</v>
      </c>
      <c r="D276" s="21" t="s">
        <v>22</v>
      </c>
      <c r="E276" s="20" t="s">
        <v>110</v>
      </c>
      <c r="F276" s="21" t="s">
        <v>65</v>
      </c>
      <c r="G276" s="21" t="s">
        <v>25</v>
      </c>
      <c r="H276" s="20" t="s">
        <v>887</v>
      </c>
      <c r="I276" s="20" t="s">
        <v>921</v>
      </c>
      <c r="J276" s="20" t="s">
        <v>922</v>
      </c>
      <c r="L276">
        <f t="shared" si="5"/>
        <v>274</v>
      </c>
      <c r="M276">
        <f>IF(ISNUMBER(SEARCH(Search!$R$2,I276)),L276,"")</f>
        <v>274</v>
      </c>
      <c r="N276">
        <f>IFERROR(SMALL(M:$M,L276),"")</f>
        <v>274</v>
      </c>
    </row>
    <row r="277" spans="1:14" ht="43.5" x14ac:dyDescent="0.35">
      <c r="A277" t="s">
        <v>19</v>
      </c>
      <c r="B277" t="s">
        <v>919</v>
      </c>
      <c r="C277" s="20" t="s">
        <v>920</v>
      </c>
      <c r="D277" s="21" t="s">
        <v>22</v>
      </c>
      <c r="E277" s="20" t="s">
        <v>110</v>
      </c>
      <c r="F277" s="21" t="s">
        <v>65</v>
      </c>
      <c r="G277" s="21" t="s">
        <v>25</v>
      </c>
      <c r="H277" s="20" t="s">
        <v>890</v>
      </c>
      <c r="I277" s="20" t="s">
        <v>923</v>
      </c>
      <c r="J277" s="20" t="s">
        <v>924</v>
      </c>
      <c r="L277">
        <f t="shared" si="5"/>
        <v>275</v>
      </c>
      <c r="M277">
        <f>IF(ISNUMBER(SEARCH(Search!$R$2,I277)),L277,"")</f>
        <v>275</v>
      </c>
      <c r="N277">
        <f>IFERROR(SMALL(M:$M,L277),"")</f>
        <v>275</v>
      </c>
    </row>
    <row r="278" spans="1:14" ht="43.5" x14ac:dyDescent="0.35">
      <c r="A278" t="s">
        <v>19</v>
      </c>
      <c r="B278" t="s">
        <v>919</v>
      </c>
      <c r="C278" s="20" t="s">
        <v>920</v>
      </c>
      <c r="D278" s="21" t="s">
        <v>22</v>
      </c>
      <c r="E278" s="20" t="s">
        <v>110</v>
      </c>
      <c r="F278" s="21" t="s">
        <v>65</v>
      </c>
      <c r="G278" s="21" t="s">
        <v>25</v>
      </c>
      <c r="H278" s="20" t="s">
        <v>841</v>
      </c>
      <c r="I278" s="20" t="s">
        <v>925</v>
      </c>
      <c r="J278" s="20" t="s">
        <v>926</v>
      </c>
      <c r="L278">
        <f t="shared" si="5"/>
        <v>276</v>
      </c>
      <c r="M278">
        <f>IF(ISNUMBER(SEARCH(Search!$R$2,I278)),L278,"")</f>
        <v>276</v>
      </c>
      <c r="N278">
        <f>IFERROR(SMALL(M:$M,L278),"")</f>
        <v>276</v>
      </c>
    </row>
    <row r="279" spans="1:14" ht="43.5" x14ac:dyDescent="0.35">
      <c r="A279" t="s">
        <v>19</v>
      </c>
      <c r="B279" t="s">
        <v>927</v>
      </c>
      <c r="C279" s="20" t="s">
        <v>928</v>
      </c>
      <c r="D279" s="21" t="s">
        <v>22</v>
      </c>
      <c r="E279" s="20" t="s">
        <v>110</v>
      </c>
      <c r="F279" s="21" t="s">
        <v>65</v>
      </c>
      <c r="G279" s="21" t="s">
        <v>25</v>
      </c>
      <c r="H279" s="20" t="s">
        <v>887</v>
      </c>
      <c r="I279" s="20" t="s">
        <v>929</v>
      </c>
      <c r="J279" s="20" t="s">
        <v>930</v>
      </c>
      <c r="L279">
        <f t="shared" si="5"/>
        <v>277</v>
      </c>
      <c r="M279">
        <f>IF(ISNUMBER(SEARCH(Search!$R$2,I279)),L279,"")</f>
        <v>277</v>
      </c>
      <c r="N279">
        <f>IFERROR(SMALL(M:$M,L279),"")</f>
        <v>277</v>
      </c>
    </row>
    <row r="280" spans="1:14" ht="43.5" x14ac:dyDescent="0.35">
      <c r="A280" t="s">
        <v>19</v>
      </c>
      <c r="B280" t="s">
        <v>927</v>
      </c>
      <c r="C280" s="20" t="s">
        <v>928</v>
      </c>
      <c r="D280" s="21" t="s">
        <v>22</v>
      </c>
      <c r="E280" s="20" t="s">
        <v>110</v>
      </c>
      <c r="F280" s="21" t="s">
        <v>65</v>
      </c>
      <c r="G280" s="21" t="s">
        <v>25</v>
      </c>
      <c r="H280" s="20" t="s">
        <v>890</v>
      </c>
      <c r="I280" s="20" t="s">
        <v>931</v>
      </c>
      <c r="J280" s="20" t="s">
        <v>932</v>
      </c>
      <c r="L280">
        <f t="shared" si="5"/>
        <v>278</v>
      </c>
      <c r="M280">
        <f>IF(ISNUMBER(SEARCH(Search!$R$2,I280)),L280,"")</f>
        <v>278</v>
      </c>
      <c r="N280">
        <f>IFERROR(SMALL(M:$M,L280),"")</f>
        <v>278</v>
      </c>
    </row>
    <row r="281" spans="1:14" ht="43.5" x14ac:dyDescent="0.35">
      <c r="A281" t="s">
        <v>19</v>
      </c>
      <c r="B281" t="s">
        <v>927</v>
      </c>
      <c r="C281" s="20" t="s">
        <v>928</v>
      </c>
      <c r="D281" s="21" t="s">
        <v>22</v>
      </c>
      <c r="E281" s="20" t="s">
        <v>110</v>
      </c>
      <c r="F281" s="21" t="s">
        <v>65</v>
      </c>
      <c r="G281" s="21" t="s">
        <v>25</v>
      </c>
      <c r="H281" s="20" t="s">
        <v>841</v>
      </c>
      <c r="I281" s="20" t="s">
        <v>933</v>
      </c>
      <c r="J281" s="20" t="s">
        <v>934</v>
      </c>
      <c r="L281">
        <f t="shared" si="5"/>
        <v>279</v>
      </c>
      <c r="M281">
        <f>IF(ISNUMBER(SEARCH(Search!$R$2,I281)),L281,"")</f>
        <v>279</v>
      </c>
      <c r="N281">
        <f>IFERROR(SMALL(M:$M,L281),"")</f>
        <v>279</v>
      </c>
    </row>
    <row r="282" spans="1:14" ht="29" x14ac:dyDescent="0.35">
      <c r="A282" t="s">
        <v>935</v>
      </c>
      <c r="B282" t="s">
        <v>936</v>
      </c>
      <c r="C282" s="20" t="s">
        <v>674</v>
      </c>
      <c r="D282" s="21" t="s">
        <v>22</v>
      </c>
      <c r="E282" s="20" t="s">
        <v>110</v>
      </c>
      <c r="F282" s="21" t="s">
        <v>22</v>
      </c>
      <c r="G282" s="21" t="s">
        <v>937</v>
      </c>
      <c r="H282" s="20" t="s">
        <v>938</v>
      </c>
      <c r="I282" s="20" t="s">
        <v>939</v>
      </c>
      <c r="J282" s="20" t="s">
        <v>940</v>
      </c>
      <c r="L282">
        <f t="shared" si="5"/>
        <v>280</v>
      </c>
      <c r="M282">
        <f>IF(ISNUMBER(SEARCH(Search!$R$2,I282)),L282,"")</f>
        <v>280</v>
      </c>
      <c r="N282">
        <f>IFERROR(SMALL(M:$M,L282),"")</f>
        <v>280</v>
      </c>
    </row>
    <row r="283" spans="1:14" ht="29" x14ac:dyDescent="0.35">
      <c r="A283" t="s">
        <v>935</v>
      </c>
      <c r="B283" t="s">
        <v>941</v>
      </c>
      <c r="C283" s="20" t="s">
        <v>683</v>
      </c>
      <c r="D283" s="21" t="s">
        <v>22</v>
      </c>
      <c r="E283" s="20" t="s">
        <v>110</v>
      </c>
      <c r="F283" s="21" t="s">
        <v>22</v>
      </c>
      <c r="G283" s="21" t="s">
        <v>937</v>
      </c>
      <c r="H283" s="20" t="s">
        <v>942</v>
      </c>
      <c r="I283" s="20" t="s">
        <v>943</v>
      </c>
      <c r="J283" s="20" t="s">
        <v>944</v>
      </c>
      <c r="L283">
        <f t="shared" si="5"/>
        <v>281</v>
      </c>
      <c r="M283">
        <f>IF(ISNUMBER(SEARCH(Search!$R$2,I283)),L283,"")</f>
        <v>281</v>
      </c>
      <c r="N283">
        <f>IFERROR(SMALL(M:$M,L283),"")</f>
        <v>281</v>
      </c>
    </row>
    <row r="284" spans="1:14" ht="29" x14ac:dyDescent="0.35">
      <c r="A284" t="s">
        <v>935</v>
      </c>
      <c r="B284" t="s">
        <v>945</v>
      </c>
      <c r="C284" s="20" t="s">
        <v>946</v>
      </c>
      <c r="D284" s="21" t="s">
        <v>22</v>
      </c>
      <c r="E284" s="20" t="s">
        <v>110</v>
      </c>
      <c r="F284" s="21" t="s">
        <v>65</v>
      </c>
      <c r="G284" s="21" t="s">
        <v>937</v>
      </c>
      <c r="H284" s="20" t="s">
        <v>947</v>
      </c>
      <c r="I284" s="20" t="s">
        <v>948</v>
      </c>
      <c r="J284" s="20" t="s">
        <v>949</v>
      </c>
      <c r="L284">
        <f t="shared" si="5"/>
        <v>282</v>
      </c>
      <c r="M284">
        <f>IF(ISNUMBER(SEARCH(Search!$R$2,I284)),L284,"")</f>
        <v>282</v>
      </c>
      <c r="N284">
        <f>IFERROR(SMALL(M:$M,L284),"")</f>
        <v>282</v>
      </c>
    </row>
    <row r="285" spans="1:14" ht="43.5" x14ac:dyDescent="0.35">
      <c r="A285" t="s">
        <v>935</v>
      </c>
      <c r="B285" t="s">
        <v>950</v>
      </c>
      <c r="C285" s="20" t="s">
        <v>951</v>
      </c>
      <c r="D285" s="21" t="s">
        <v>22</v>
      </c>
      <c r="E285" s="20" t="s">
        <v>110</v>
      </c>
      <c r="F285" s="21" t="s">
        <v>834</v>
      </c>
      <c r="G285" s="21" t="s">
        <v>937</v>
      </c>
      <c r="H285" s="20" t="s">
        <v>952</v>
      </c>
      <c r="I285" s="20" t="s">
        <v>953</v>
      </c>
      <c r="J285" s="20" t="s">
        <v>954</v>
      </c>
      <c r="L285">
        <f t="shared" si="5"/>
        <v>283</v>
      </c>
      <c r="M285">
        <f>IF(ISNUMBER(SEARCH(Search!$R$2,I285)),L285,"")</f>
        <v>283</v>
      </c>
      <c r="N285">
        <f>IFERROR(SMALL(M:$M,L285),"")</f>
        <v>283</v>
      </c>
    </row>
    <row r="286" spans="1:14" ht="43.5" x14ac:dyDescent="0.35">
      <c r="A286" t="s">
        <v>935</v>
      </c>
      <c r="B286" t="s">
        <v>955</v>
      </c>
      <c r="C286" s="20" t="s">
        <v>956</v>
      </c>
      <c r="D286" s="21" t="s">
        <v>22</v>
      </c>
      <c r="E286" s="20" t="s">
        <v>110</v>
      </c>
      <c r="F286" s="21" t="s">
        <v>834</v>
      </c>
      <c r="G286" s="21" t="s">
        <v>937</v>
      </c>
      <c r="H286" s="20" t="s">
        <v>957</v>
      </c>
      <c r="I286" s="20" t="s">
        <v>958</v>
      </c>
      <c r="J286" s="20" t="s">
        <v>959</v>
      </c>
      <c r="L286">
        <f t="shared" si="5"/>
        <v>284</v>
      </c>
      <c r="M286">
        <f>IF(ISNUMBER(SEARCH(Search!$R$2,I286)),L286,"")</f>
        <v>284</v>
      </c>
      <c r="N286">
        <f>IFERROR(SMALL(M:$M,L286),"")</f>
        <v>284</v>
      </c>
    </row>
    <row r="287" spans="1:14" ht="43.5" x14ac:dyDescent="0.35">
      <c r="A287" t="s">
        <v>935</v>
      </c>
      <c r="B287" t="s">
        <v>960</v>
      </c>
      <c r="C287" s="20" t="s">
        <v>961</v>
      </c>
      <c r="D287" s="21" t="s">
        <v>22</v>
      </c>
      <c r="E287" s="20" t="s">
        <v>110</v>
      </c>
      <c r="F287" s="21" t="s">
        <v>65</v>
      </c>
      <c r="G287" s="21" t="s">
        <v>937</v>
      </c>
      <c r="H287" s="20" t="s">
        <v>962</v>
      </c>
      <c r="I287" s="20" t="s">
        <v>963</v>
      </c>
      <c r="J287" s="20" t="s">
        <v>964</v>
      </c>
      <c r="L287">
        <f t="shared" si="5"/>
        <v>285</v>
      </c>
      <c r="M287">
        <f>IF(ISNUMBER(SEARCH(Search!$R$2,I287)),L287,"")</f>
        <v>285</v>
      </c>
      <c r="N287">
        <f>IFERROR(SMALL(M:$M,L287),"")</f>
        <v>285</v>
      </c>
    </row>
    <row r="288" spans="1:14" ht="43.5" x14ac:dyDescent="0.35">
      <c r="A288" t="s">
        <v>935</v>
      </c>
      <c r="B288" t="s">
        <v>965</v>
      </c>
      <c r="C288" s="20" t="s">
        <v>966</v>
      </c>
      <c r="D288" s="21" t="s">
        <v>22</v>
      </c>
      <c r="E288" s="20" t="s">
        <v>110</v>
      </c>
      <c r="F288" s="21" t="s">
        <v>65</v>
      </c>
      <c r="G288" s="21" t="s">
        <v>937</v>
      </c>
      <c r="H288" s="20" t="s">
        <v>967</v>
      </c>
      <c r="I288" s="20" t="s">
        <v>968</v>
      </c>
      <c r="J288" s="20" t="s">
        <v>969</v>
      </c>
      <c r="L288">
        <f t="shared" si="5"/>
        <v>286</v>
      </c>
      <c r="M288">
        <f>IF(ISNUMBER(SEARCH(Search!$R$2,I288)),L288,"")</f>
        <v>286</v>
      </c>
      <c r="N288">
        <f>IFERROR(SMALL(M:$M,L288),"")</f>
        <v>286</v>
      </c>
    </row>
    <row r="289" spans="1:14" ht="43.5" x14ac:dyDescent="0.35">
      <c r="A289" t="s">
        <v>935</v>
      </c>
      <c r="B289" t="s">
        <v>970</v>
      </c>
      <c r="C289" s="20" t="s">
        <v>971</v>
      </c>
      <c r="D289" s="21" t="s">
        <v>22</v>
      </c>
      <c r="E289" s="20" t="s">
        <v>110</v>
      </c>
      <c r="F289" s="21" t="s">
        <v>65</v>
      </c>
      <c r="G289" s="21" t="s">
        <v>937</v>
      </c>
      <c r="H289" s="20" t="s">
        <v>967</v>
      </c>
      <c r="I289" s="20" t="s">
        <v>972</v>
      </c>
      <c r="J289" s="20" t="s">
        <v>973</v>
      </c>
      <c r="L289">
        <f t="shared" si="5"/>
        <v>287</v>
      </c>
      <c r="M289">
        <f>IF(ISNUMBER(SEARCH(Search!$R$2,I289)),L289,"")</f>
        <v>287</v>
      </c>
      <c r="N289">
        <f>IFERROR(SMALL(M:$M,L289),"")</f>
        <v>287</v>
      </c>
    </row>
    <row r="290" spans="1:14" ht="43.5" x14ac:dyDescent="0.35">
      <c r="A290" t="s">
        <v>935</v>
      </c>
      <c r="B290" t="s">
        <v>974</v>
      </c>
      <c r="C290" s="20" t="s">
        <v>975</v>
      </c>
      <c r="D290" s="21" t="s">
        <v>22</v>
      </c>
      <c r="E290" s="20" t="s">
        <v>110</v>
      </c>
      <c r="F290" s="21" t="s">
        <v>65</v>
      </c>
      <c r="G290" s="21" t="s">
        <v>937</v>
      </c>
      <c r="H290" s="20" t="s">
        <v>976</v>
      </c>
      <c r="I290" s="20" t="s">
        <v>977</v>
      </c>
      <c r="J290" s="20" t="s">
        <v>978</v>
      </c>
      <c r="L290">
        <f t="shared" si="5"/>
        <v>288</v>
      </c>
      <c r="M290">
        <f>IF(ISNUMBER(SEARCH(Search!$R$2,I290)),L290,"")</f>
        <v>288</v>
      </c>
      <c r="N290">
        <f>IFERROR(SMALL(M:$M,L290),"")</f>
        <v>288</v>
      </c>
    </row>
    <row r="291" spans="1:14" ht="43.5" x14ac:dyDescent="0.35">
      <c r="A291" t="s">
        <v>935</v>
      </c>
      <c r="B291" t="s">
        <v>979</v>
      </c>
      <c r="C291" s="20" t="s">
        <v>980</v>
      </c>
      <c r="D291" s="21" t="s">
        <v>22</v>
      </c>
      <c r="E291" s="20" t="s">
        <v>110</v>
      </c>
      <c r="F291" s="21" t="s">
        <v>65</v>
      </c>
      <c r="G291" s="21" t="s">
        <v>937</v>
      </c>
      <c r="H291" s="20" t="s">
        <v>981</v>
      </c>
      <c r="I291" s="20" t="s">
        <v>982</v>
      </c>
      <c r="J291" s="20" t="s">
        <v>983</v>
      </c>
      <c r="L291">
        <f t="shared" si="5"/>
        <v>289</v>
      </c>
      <c r="M291">
        <f>IF(ISNUMBER(SEARCH(Search!$R$2,I291)),L291,"")</f>
        <v>289</v>
      </c>
      <c r="N291">
        <f>IFERROR(SMALL(M:$M,L291),"")</f>
        <v>289</v>
      </c>
    </row>
    <row r="292" spans="1:14" ht="43.5" x14ac:dyDescent="0.35">
      <c r="A292" t="s">
        <v>935</v>
      </c>
      <c r="B292" t="s">
        <v>984</v>
      </c>
      <c r="C292" s="20" t="s">
        <v>985</v>
      </c>
      <c r="D292" s="21" t="s">
        <v>22</v>
      </c>
      <c r="E292" s="20" t="s">
        <v>110</v>
      </c>
      <c r="F292" s="21" t="s">
        <v>65</v>
      </c>
      <c r="G292" s="21" t="s">
        <v>937</v>
      </c>
      <c r="H292" s="20" t="s">
        <v>986</v>
      </c>
      <c r="I292" s="20" t="s">
        <v>987</v>
      </c>
      <c r="J292" s="20" t="s">
        <v>988</v>
      </c>
      <c r="L292">
        <f t="shared" si="5"/>
        <v>290</v>
      </c>
      <c r="M292">
        <f>IF(ISNUMBER(SEARCH(Search!$R$2,I292)),L292,"")</f>
        <v>290</v>
      </c>
      <c r="N292">
        <f>IFERROR(SMALL(M:$M,L292),"")</f>
        <v>290</v>
      </c>
    </row>
    <row r="293" spans="1:14" ht="58" x14ac:dyDescent="0.35">
      <c r="A293" t="s">
        <v>935</v>
      </c>
      <c r="B293" t="s">
        <v>989</v>
      </c>
      <c r="C293" s="20" t="s">
        <v>990</v>
      </c>
      <c r="D293" s="21" t="s">
        <v>22</v>
      </c>
      <c r="E293" s="20" t="s">
        <v>110</v>
      </c>
      <c r="F293" s="21" t="s">
        <v>65</v>
      </c>
      <c r="G293" s="21" t="s">
        <v>937</v>
      </c>
      <c r="H293" s="20" t="s">
        <v>991</v>
      </c>
      <c r="I293" s="20" t="s">
        <v>992</v>
      </c>
      <c r="J293" s="20" t="s">
        <v>993</v>
      </c>
      <c r="L293">
        <f t="shared" si="5"/>
        <v>291</v>
      </c>
      <c r="M293">
        <f>IF(ISNUMBER(SEARCH(Search!$R$2,I293)),L293,"")</f>
        <v>291</v>
      </c>
      <c r="N293">
        <f>IFERROR(SMALL(M:$M,L293),"")</f>
        <v>291</v>
      </c>
    </row>
    <row r="294" spans="1:14" ht="58" x14ac:dyDescent="0.35">
      <c r="A294" t="s">
        <v>935</v>
      </c>
      <c r="B294" t="s">
        <v>994</v>
      </c>
      <c r="C294" s="20" t="s">
        <v>995</v>
      </c>
      <c r="D294" s="21" t="s">
        <v>22</v>
      </c>
      <c r="E294" s="20" t="s">
        <v>110</v>
      </c>
      <c r="F294" s="21" t="s">
        <v>65</v>
      </c>
      <c r="G294" s="21" t="s">
        <v>937</v>
      </c>
      <c r="H294" s="20" t="s">
        <v>996</v>
      </c>
      <c r="I294" s="20" t="s">
        <v>997</v>
      </c>
      <c r="J294" s="20" t="s">
        <v>998</v>
      </c>
      <c r="L294">
        <f t="shared" si="5"/>
        <v>292</v>
      </c>
      <c r="M294">
        <f>IF(ISNUMBER(SEARCH(Search!$R$2,I294)),L294,"")</f>
        <v>292</v>
      </c>
      <c r="N294">
        <f>IFERROR(SMALL(M:$M,L294),"")</f>
        <v>292</v>
      </c>
    </row>
    <row r="295" spans="1:14" ht="58" x14ac:dyDescent="0.35">
      <c r="A295" t="s">
        <v>935</v>
      </c>
      <c r="B295" t="s">
        <v>999</v>
      </c>
      <c r="C295" s="20" t="s">
        <v>1000</v>
      </c>
      <c r="D295" s="21" t="s">
        <v>22</v>
      </c>
      <c r="E295" s="20" t="s">
        <v>110</v>
      </c>
      <c r="F295" s="21" t="s">
        <v>65</v>
      </c>
      <c r="G295" s="21" t="s">
        <v>937</v>
      </c>
      <c r="H295" s="20" t="s">
        <v>1001</v>
      </c>
      <c r="I295" s="20" t="s">
        <v>1002</v>
      </c>
      <c r="J295" s="20" t="s">
        <v>1003</v>
      </c>
      <c r="L295">
        <f t="shared" si="5"/>
        <v>293</v>
      </c>
      <c r="M295">
        <f>IF(ISNUMBER(SEARCH(Search!$R$2,I295)),L295,"")</f>
        <v>293</v>
      </c>
      <c r="N295">
        <f>IFERROR(SMALL(M:$M,L295),"")</f>
        <v>293</v>
      </c>
    </row>
    <row r="296" spans="1:14" ht="58" x14ac:dyDescent="0.35">
      <c r="A296" t="s">
        <v>935</v>
      </c>
      <c r="B296" t="s">
        <v>1004</v>
      </c>
      <c r="C296" s="20" t="s">
        <v>1005</v>
      </c>
      <c r="D296" s="21" t="s">
        <v>22</v>
      </c>
      <c r="E296" s="20" t="s">
        <v>110</v>
      </c>
      <c r="F296" s="21" t="s">
        <v>65</v>
      </c>
      <c r="G296" s="21" t="s">
        <v>937</v>
      </c>
      <c r="H296" s="20" t="s">
        <v>1006</v>
      </c>
      <c r="I296" s="20" t="s">
        <v>1007</v>
      </c>
      <c r="J296" s="20" t="s">
        <v>1008</v>
      </c>
      <c r="L296">
        <f t="shared" si="5"/>
        <v>294</v>
      </c>
      <c r="M296">
        <f>IF(ISNUMBER(SEARCH(Search!$R$2,I296)),L296,"")</f>
        <v>294</v>
      </c>
      <c r="N296">
        <f>IFERROR(SMALL(M:$M,L296),"")</f>
        <v>294</v>
      </c>
    </row>
    <row r="297" spans="1:14" ht="58" x14ac:dyDescent="0.35">
      <c r="A297" t="s">
        <v>935</v>
      </c>
      <c r="B297" t="s">
        <v>1009</v>
      </c>
      <c r="C297" s="20" t="s">
        <v>1010</v>
      </c>
      <c r="D297" s="21" t="s">
        <v>22</v>
      </c>
      <c r="E297" s="20" t="s">
        <v>110</v>
      </c>
      <c r="F297" s="21" t="s">
        <v>65</v>
      </c>
      <c r="G297" s="21" t="s">
        <v>937</v>
      </c>
      <c r="H297" s="20" t="s">
        <v>1011</v>
      </c>
      <c r="I297" s="20" t="s">
        <v>1012</v>
      </c>
      <c r="J297" s="20" t="s">
        <v>1013</v>
      </c>
      <c r="L297">
        <f t="shared" si="5"/>
        <v>295</v>
      </c>
      <c r="M297">
        <f>IF(ISNUMBER(SEARCH(Search!$R$2,I297)),L297,"")</f>
        <v>295</v>
      </c>
      <c r="N297">
        <f>IFERROR(SMALL(M:$M,L297),"")</f>
        <v>295</v>
      </c>
    </row>
  </sheetData>
  <autoFilter ref="A1:J297" xr:uid="{9F010D99-995B-413A-82F0-C25DDCBD472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01E3E-F62B-44DC-81E5-15D401D9F787}">
  <sheetPr codeName="Sheet3"/>
  <dimension ref="A1:L24"/>
  <sheetViews>
    <sheetView topLeftCell="C1" workbookViewId="0">
      <pane xSplit="4" ySplit="1" topLeftCell="G2" activePane="bottomRight" state="frozen"/>
      <selection pane="topRight" activeCell="G1" sqref="G1"/>
      <selection pane="bottomLeft" activeCell="C2" sqref="C2"/>
      <selection pane="bottomRight" activeCell="C1" sqref="C1"/>
    </sheetView>
  </sheetViews>
  <sheetFormatPr defaultColWidth="0" defaultRowHeight="14.5" zeroHeight="1" x14ac:dyDescent="0.35"/>
  <cols>
    <col min="1" max="1" width="11.54296875" hidden="1" customWidth="1"/>
    <col min="2" max="2" width="5.7265625" hidden="1" customWidth="1"/>
    <col min="3" max="3" width="18.81640625" bestFit="1" customWidth="1"/>
    <col min="4" max="4" width="9.1796875" hidden="1" customWidth="1"/>
    <col min="5" max="5" width="6.81640625" hidden="1" customWidth="1"/>
    <col min="6" max="6" width="11" hidden="1" customWidth="1"/>
    <col min="7" max="7" width="16.54296875" customWidth="1"/>
    <col min="8" max="8" width="67.54296875" hidden="1" customWidth="1"/>
    <col min="9" max="9" width="65.1796875" style="1" customWidth="1"/>
    <col min="10" max="12" width="8.453125" hidden="1" customWidth="1"/>
    <col min="13" max="16384" width="8.81640625" hidden="1"/>
  </cols>
  <sheetData>
    <row r="1" spans="1:12" x14ac:dyDescent="0.35">
      <c r="A1" t="s">
        <v>5</v>
      </c>
      <c r="B1" t="s">
        <v>6</v>
      </c>
      <c r="C1" s="18" t="s">
        <v>7</v>
      </c>
      <c r="D1" s="19" t="s">
        <v>8</v>
      </c>
      <c r="E1" s="19" t="s">
        <v>9</v>
      </c>
      <c r="F1" s="19" t="s">
        <v>10</v>
      </c>
      <c r="G1" s="19" t="s">
        <v>11</v>
      </c>
      <c r="H1" s="18" t="s">
        <v>12</v>
      </c>
      <c r="I1" s="18" t="s">
        <v>14</v>
      </c>
      <c r="J1" s="1" t="s">
        <v>16</v>
      </c>
      <c r="K1" s="1" t="s">
        <v>17</v>
      </c>
      <c r="L1" s="1" t="s">
        <v>18</v>
      </c>
    </row>
    <row r="2" spans="1:12" ht="43.5" x14ac:dyDescent="0.35">
      <c r="A2" t="s">
        <v>1014</v>
      </c>
      <c r="B2">
        <v>1</v>
      </c>
      <c r="C2" s="20" t="s">
        <v>1015</v>
      </c>
      <c r="D2" s="21" t="s">
        <v>65</v>
      </c>
      <c r="E2" s="20"/>
      <c r="F2" s="21"/>
      <c r="G2" s="20" t="s">
        <v>1016</v>
      </c>
      <c r="H2" s="20" t="s">
        <v>1017</v>
      </c>
      <c r="I2" s="20" t="s">
        <v>1018</v>
      </c>
      <c r="J2">
        <v>1</v>
      </c>
    </row>
    <row r="3" spans="1:12" x14ac:dyDescent="0.35">
      <c r="A3" t="s">
        <v>1014</v>
      </c>
      <c r="B3">
        <v>2</v>
      </c>
      <c r="C3" s="20" t="s">
        <v>1019</v>
      </c>
      <c r="D3" s="21" t="s">
        <v>65</v>
      </c>
      <c r="E3" s="20"/>
      <c r="F3" s="21"/>
      <c r="G3" s="20" t="s">
        <v>1016</v>
      </c>
      <c r="H3" s="20" t="s">
        <v>1020</v>
      </c>
      <c r="I3" s="20" t="s">
        <v>1021</v>
      </c>
      <c r="J3">
        <f>J2+1</f>
        <v>2</v>
      </c>
    </row>
    <row r="4" spans="1:12" x14ac:dyDescent="0.35">
      <c r="A4" t="s">
        <v>1014</v>
      </c>
      <c r="B4">
        <v>3</v>
      </c>
      <c r="C4" s="20" t="s">
        <v>1022</v>
      </c>
      <c r="D4" s="21" t="s">
        <v>65</v>
      </c>
      <c r="E4" s="20"/>
      <c r="F4" s="21"/>
      <c r="G4" s="20" t="s">
        <v>1016</v>
      </c>
      <c r="H4" s="20" t="s">
        <v>1023</v>
      </c>
      <c r="I4" s="20" t="s">
        <v>1024</v>
      </c>
      <c r="J4">
        <v>2</v>
      </c>
    </row>
    <row r="5" spans="1:12" ht="29" x14ac:dyDescent="0.35">
      <c r="A5" t="s">
        <v>1014</v>
      </c>
      <c r="B5">
        <v>4</v>
      </c>
      <c r="C5" s="20" t="s">
        <v>1025</v>
      </c>
      <c r="D5" s="21" t="s">
        <v>65</v>
      </c>
      <c r="E5" s="20"/>
      <c r="F5" s="21"/>
      <c r="G5" s="20" t="s">
        <v>1016</v>
      </c>
      <c r="H5" s="20" t="s">
        <v>1026</v>
      </c>
      <c r="I5" s="20" t="s">
        <v>1027</v>
      </c>
      <c r="J5">
        <f>J4+1</f>
        <v>3</v>
      </c>
    </row>
    <row r="6" spans="1:12" ht="43.5" x14ac:dyDescent="0.35">
      <c r="A6" t="s">
        <v>1014</v>
      </c>
      <c r="B6">
        <v>5</v>
      </c>
      <c r="C6" s="20" t="s">
        <v>1028</v>
      </c>
      <c r="D6" s="21" t="s">
        <v>65</v>
      </c>
      <c r="E6" s="20"/>
      <c r="F6" s="21"/>
      <c r="G6" s="20" t="s">
        <v>1016</v>
      </c>
      <c r="H6" s="20" t="s">
        <v>1029</v>
      </c>
      <c r="I6" s="20" t="s">
        <v>1030</v>
      </c>
      <c r="J6">
        <v>3</v>
      </c>
    </row>
    <row r="7" spans="1:12" ht="29" x14ac:dyDescent="0.35">
      <c r="A7" t="s">
        <v>1014</v>
      </c>
      <c r="B7">
        <v>6</v>
      </c>
      <c r="C7" s="20" t="s">
        <v>1031</v>
      </c>
      <c r="D7" s="21" t="s">
        <v>65</v>
      </c>
      <c r="E7" s="20"/>
      <c r="F7" s="21"/>
      <c r="G7" s="20" t="s">
        <v>1016</v>
      </c>
      <c r="H7" s="20" t="s">
        <v>1032</v>
      </c>
      <c r="I7" s="20" t="s">
        <v>1033</v>
      </c>
      <c r="J7">
        <f>J6+1</f>
        <v>4</v>
      </c>
    </row>
    <row r="8" spans="1:12" ht="43.5" x14ac:dyDescent="0.35">
      <c r="A8" t="s">
        <v>1014</v>
      </c>
      <c r="B8">
        <v>7</v>
      </c>
      <c r="C8" s="20" t="s">
        <v>1034</v>
      </c>
      <c r="D8" s="21" t="s">
        <v>65</v>
      </c>
      <c r="E8" s="20"/>
      <c r="F8" s="21"/>
      <c r="G8" s="20" t="s">
        <v>1016</v>
      </c>
      <c r="H8" s="20" t="s">
        <v>1035</v>
      </c>
      <c r="I8" s="20" t="s">
        <v>1036</v>
      </c>
      <c r="J8">
        <f>J7+1</f>
        <v>5</v>
      </c>
    </row>
    <row r="9" spans="1:12" ht="72.5" x14ac:dyDescent="0.35">
      <c r="A9" t="s">
        <v>1014</v>
      </c>
      <c r="B9">
        <v>8</v>
      </c>
      <c r="C9" s="20" t="s">
        <v>1037</v>
      </c>
      <c r="D9" s="21" t="s">
        <v>65</v>
      </c>
      <c r="E9" s="20"/>
      <c r="F9" s="21"/>
      <c r="G9" s="20" t="s">
        <v>1016</v>
      </c>
      <c r="H9" s="20" t="s">
        <v>1038</v>
      </c>
      <c r="I9" s="20" t="s">
        <v>1039</v>
      </c>
      <c r="J9">
        <v>7</v>
      </c>
    </row>
    <row r="10" spans="1:12" ht="58" x14ac:dyDescent="0.35">
      <c r="A10" t="s">
        <v>1014</v>
      </c>
      <c r="B10">
        <v>9</v>
      </c>
      <c r="C10" s="20" t="s">
        <v>1040</v>
      </c>
      <c r="D10" s="21" t="s">
        <v>65</v>
      </c>
      <c r="E10" s="20"/>
      <c r="F10" s="21"/>
      <c r="G10" s="20" t="s">
        <v>1016</v>
      </c>
      <c r="H10" s="20" t="s">
        <v>1041</v>
      </c>
      <c r="I10" s="20" t="s">
        <v>1042</v>
      </c>
      <c r="J10">
        <f>J9+1</f>
        <v>8</v>
      </c>
    </row>
    <row r="11" spans="1:12" ht="72.5" x14ac:dyDescent="0.35">
      <c r="A11" t="s">
        <v>1014</v>
      </c>
      <c r="B11">
        <v>10</v>
      </c>
      <c r="C11" s="20" t="s">
        <v>1043</v>
      </c>
      <c r="D11" s="21" t="s">
        <v>65</v>
      </c>
      <c r="E11" s="20"/>
      <c r="F11" s="21"/>
      <c r="G11" s="20" t="s">
        <v>1016</v>
      </c>
      <c r="H11" s="20" t="s">
        <v>1044</v>
      </c>
      <c r="I11" s="20" t="s">
        <v>1045</v>
      </c>
      <c r="J11">
        <f>J10+1</f>
        <v>9</v>
      </c>
    </row>
    <row r="12" spans="1:12" ht="58" x14ac:dyDescent="0.35">
      <c r="A12" t="s">
        <v>1014</v>
      </c>
      <c r="B12">
        <v>11</v>
      </c>
      <c r="C12" s="20" t="s">
        <v>1046</v>
      </c>
      <c r="D12" s="21" t="s">
        <v>65</v>
      </c>
      <c r="E12" s="20"/>
      <c r="F12" s="21"/>
      <c r="G12" s="20" t="s">
        <v>1016</v>
      </c>
      <c r="H12" s="20" t="s">
        <v>1047</v>
      </c>
      <c r="I12" s="20" t="s">
        <v>1048</v>
      </c>
      <c r="J12">
        <v>11</v>
      </c>
    </row>
    <row r="13" spans="1:12" ht="58" x14ac:dyDescent="0.35">
      <c r="A13" t="s">
        <v>1014</v>
      </c>
      <c r="B13">
        <v>12</v>
      </c>
      <c r="C13" s="20" t="s">
        <v>1049</v>
      </c>
      <c r="D13" s="21" t="s">
        <v>65</v>
      </c>
      <c r="E13" s="20"/>
      <c r="F13" s="21"/>
      <c r="G13" s="20" t="s">
        <v>1016</v>
      </c>
      <c r="H13" s="20" t="s">
        <v>1050</v>
      </c>
      <c r="I13" s="20" t="s">
        <v>1051</v>
      </c>
      <c r="J13">
        <f>J12+1</f>
        <v>12</v>
      </c>
    </row>
    <row r="14" spans="1:12" ht="29" x14ac:dyDescent="0.35">
      <c r="A14" t="s">
        <v>1014</v>
      </c>
      <c r="B14">
        <v>13</v>
      </c>
      <c r="C14" s="20" t="s">
        <v>1052</v>
      </c>
      <c r="D14" s="21" t="s">
        <v>65</v>
      </c>
      <c r="E14" s="20"/>
      <c r="F14" s="21"/>
      <c r="G14" s="20" t="s">
        <v>1016</v>
      </c>
      <c r="H14" s="20" t="s">
        <v>1053</v>
      </c>
      <c r="I14" s="20" t="s">
        <v>1054</v>
      </c>
      <c r="J14">
        <v>12</v>
      </c>
    </row>
    <row r="15" spans="1:12" hidden="1" x14ac:dyDescent="0.35">
      <c r="I15"/>
    </row>
    <row r="16" spans="1:12" hidden="1" x14ac:dyDescent="0.35">
      <c r="I16"/>
    </row>
    <row r="17" spans="9:9" hidden="1" x14ac:dyDescent="0.35">
      <c r="I17"/>
    </row>
    <row r="18" spans="9:9" hidden="1" x14ac:dyDescent="0.35">
      <c r="I18"/>
    </row>
    <row r="19" spans="9:9" hidden="1" x14ac:dyDescent="0.35">
      <c r="I19"/>
    </row>
    <row r="20" spans="9:9" hidden="1" x14ac:dyDescent="0.35">
      <c r="I20"/>
    </row>
    <row r="21" spans="9:9" hidden="1" x14ac:dyDescent="0.35">
      <c r="I21"/>
    </row>
    <row r="22" spans="9:9" hidden="1" x14ac:dyDescent="0.35">
      <c r="I22"/>
    </row>
    <row r="23" spans="9:9" hidden="1" x14ac:dyDescent="0.35">
      <c r="I23"/>
    </row>
    <row r="24" spans="9:9" hidden="1" x14ac:dyDescent="0.35">
      <c r="I24"/>
    </row>
  </sheetData>
  <autoFilter ref="A1:L14" xr:uid="{7B8F15E1-A9CB-41DD-90C3-F5F5ECEE137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3E5A87DFC4DA45A8100E4015154825" ma:contentTypeVersion="12" ma:contentTypeDescription="Create a new document." ma:contentTypeScope="" ma:versionID="97260d5a8780ee52f47dcd2833aa01fd">
  <xsd:schema xmlns:xsd="http://www.w3.org/2001/XMLSchema" xmlns:xs="http://www.w3.org/2001/XMLSchema" xmlns:p="http://schemas.microsoft.com/office/2006/metadata/properties" xmlns:ns3="f67456fb-6c44-4761-aad7-dd83276b6151" xmlns:ns4="de7f2431-efc5-41fa-a978-14218ac4724c" targetNamespace="http://schemas.microsoft.com/office/2006/metadata/properties" ma:root="true" ma:fieldsID="3bb5c1ef78a7416cc42de437afbdef13" ns3:_="" ns4:_="">
    <xsd:import namespace="f67456fb-6c44-4761-aad7-dd83276b6151"/>
    <xsd:import namespace="de7f2431-efc5-41fa-a978-14218ac4724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456fb-6c44-4761-aad7-dd83276b61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7f2431-efc5-41fa-a978-14218ac4724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64D29E-26AF-4301-AA89-24C0D81E343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265399A-9E71-455C-9A3F-B37D56835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456fb-6c44-4761-aad7-dd83276b6151"/>
    <ds:schemaRef ds:uri="de7f2431-efc5-41fa-a978-14218ac47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9F8A69-0DDE-44C1-84C9-4FCAB55230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Search</vt:lpstr>
      <vt:lpstr>Stop &amp; Warning Errors</vt:lpstr>
      <vt:lpstr>Upfront Errors</vt:lpstr>
      <vt:lpstr>Error_Code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Neve, James (Employee Benefits)</dc:creator>
  <cp:keywords/>
  <dc:description/>
  <cp:lastModifiedBy>Hussein, Hasina (TSS)</cp:lastModifiedBy>
  <cp:revision/>
  <dcterms:created xsi:type="dcterms:W3CDTF">2020-04-29T10:37:40Z</dcterms:created>
  <dcterms:modified xsi:type="dcterms:W3CDTF">2024-10-09T09:29:18Z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0x010100013E5A87DFC4DA45A8100E4015154825</vt:lpwstr>
  </property>
</Properties>
</file>