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80" yWindow="105" windowWidth="19980" windowHeight="9600"/>
  </bookViews>
  <sheets>
    <sheet name="Concurrent Calculator" sheetId="1" r:id="rId1"/>
  </sheets>
  <definedNames>
    <definedName name="GuidenceNotes">'Concurrent Calculator'!$B$34</definedName>
  </definedNames>
  <calcPr calcId="125725"/>
</workbook>
</file>

<file path=xl/calcChain.xml><?xml version="1.0" encoding="utf-8"?>
<calcChain xmlns="http://schemas.openxmlformats.org/spreadsheetml/2006/main">
  <c r="I7" i="1"/>
  <c r="H22" s="1"/>
  <c r="E22"/>
  <c r="H9"/>
  <c r="E23"/>
  <c r="E24"/>
  <c r="E25"/>
  <c r="E26"/>
  <c r="E27"/>
  <c r="E28"/>
  <c r="E29"/>
  <c r="E30"/>
  <c r="E31"/>
  <c r="D32"/>
  <c r="C32"/>
  <c r="E32" l="1"/>
  <c r="I22"/>
  <c r="I29"/>
  <c r="I27"/>
  <c r="I25"/>
  <c r="I23"/>
  <c r="I30"/>
  <c r="I28"/>
  <c r="I26"/>
  <c r="I24"/>
  <c r="I31"/>
  <c r="H8"/>
  <c r="D13"/>
  <c r="E13" s="1"/>
  <c r="D15"/>
  <c r="E15" s="1"/>
  <c r="H31"/>
  <c r="H30"/>
  <c r="G30" s="1"/>
  <c r="H29"/>
  <c r="H28"/>
  <c r="G28" s="1"/>
  <c r="H27"/>
  <c r="G27" s="1"/>
  <c r="H26"/>
  <c r="G26" s="1"/>
  <c r="H25"/>
  <c r="F25" s="1"/>
  <c r="H24"/>
  <c r="G24" s="1"/>
  <c r="H23"/>
  <c r="G25"/>
  <c r="G29"/>
  <c r="F29"/>
  <c r="F30"/>
  <c r="G31"/>
  <c r="F27" l="1"/>
  <c r="F28"/>
  <c r="F26"/>
  <c r="F24"/>
  <c r="F23"/>
  <c r="G23" s="1"/>
  <c r="H32"/>
  <c r="F22"/>
  <c r="G22" s="1"/>
  <c r="F31"/>
  <c r="G32" l="1"/>
  <c r="D12" s="1"/>
  <c r="F32"/>
  <c r="I8"/>
  <c r="I9" l="1"/>
  <c r="D10" l="1"/>
  <c r="I32" s="1"/>
  <c r="I33" s="1"/>
  <c r="I34" s="1"/>
  <c r="D14" s="1"/>
  <c r="E10" l="1"/>
</calcChain>
</file>

<file path=xl/sharedStrings.xml><?xml version="1.0" encoding="utf-8"?>
<sst xmlns="http://schemas.openxmlformats.org/spreadsheetml/2006/main" count="22" uniqueCount="20">
  <si>
    <t>Teachers' Pensions</t>
  </si>
  <si>
    <t>Concurrent Calculator</t>
  </si>
  <si>
    <t>Date From</t>
  </si>
  <si>
    <t>Date To</t>
  </si>
  <si>
    <t>Part-time Salary</t>
  </si>
  <si>
    <t>Full-time Salary</t>
  </si>
  <si>
    <t>Days Excluded</t>
  </si>
  <si>
    <t>Part-time Indicator</t>
  </si>
  <si>
    <t>Percentage Worked</t>
  </si>
  <si>
    <t>Annual Part-time Salary per Contract</t>
  </si>
  <si>
    <t>Days In Period</t>
  </si>
  <si>
    <t>Days Worked</t>
  </si>
  <si>
    <t xml:space="preserve">    Please enter date (dd/mm/ccyy)</t>
  </si>
  <si>
    <r>
      <t xml:space="preserve">  Section 1: </t>
    </r>
    <r>
      <rPr>
        <sz val="11"/>
        <color theme="1"/>
        <rFont val="Calibri"/>
        <family val="2"/>
        <scheme val="minor"/>
      </rPr>
      <t>Service line details to be provided to Teachers' Pensions:</t>
    </r>
  </si>
  <si>
    <r>
      <t xml:space="preserve">  Section2: </t>
    </r>
    <r>
      <rPr>
        <sz val="11"/>
        <color theme="1"/>
        <rFont val="Calibri"/>
        <family val="2"/>
        <scheme val="minor"/>
      </rPr>
      <t>Please enter the salary details for each contract:</t>
    </r>
  </si>
  <si>
    <t>Actual Salary Paid</t>
  </si>
  <si>
    <r>
      <rPr>
        <b/>
        <sz val="11"/>
        <color theme="1"/>
        <rFont val="Calibri"/>
        <family val="2"/>
        <scheme val="minor"/>
      </rPr>
      <t>Guidance Notes:</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Section 1</t>
    </r>
    <r>
      <rPr>
        <sz val="10"/>
        <color theme="1"/>
        <rFont val="Calibri"/>
        <family val="2"/>
        <scheme val="minor"/>
      </rPr>
      <t xml:space="preserve">; Please enter the service period 'From' and 'To' dates using the format 'dd/mm/ccyy' - incorrect dates will show 'ERROR' within the 'Days in Period' field.  If 'ERROR' is displayed, please correct the appropriate field(s).
</t>
    </r>
    <r>
      <rPr>
        <b/>
        <sz val="10"/>
        <color theme="1"/>
        <rFont val="Calibri"/>
        <family val="2"/>
        <scheme val="minor"/>
      </rPr>
      <t>Section 2</t>
    </r>
    <r>
      <rPr>
        <sz val="10"/>
        <color theme="1"/>
        <rFont val="Calibri"/>
        <family val="2"/>
        <scheme val="minor"/>
      </rPr>
      <t>; Please enter the 'Full-time Salary' and the 'Actual Salary Paid' for each of the member's contracts.
Once all the details have been provided, the service period details, which you need to provide to us are displayed in 'Section 1'.
If you are providing a member's service period for a Local Authority, please enter the Establishment Number '0953'.  For Non Local Authorities (i.e. Academies, Independents etc), please enter your actual Establishment Number.
For concurrent service periods, the 'Part-time Salary' is always '£1'; this helps us identify, on our system, that the service period is concurrent.</t>
    </r>
  </si>
  <si>
    <t>IMPORTANT - Please ensure you clear ALL fields after each service period calculation.</t>
  </si>
  <si>
    <t>Version 1.1</t>
  </si>
  <si>
    <t>05 October 2015</t>
  </si>
</sst>
</file>

<file path=xl/styles.xml><?xml version="1.0" encoding="utf-8"?>
<styleSheet xmlns="http://schemas.openxmlformats.org/spreadsheetml/2006/main">
  <numFmts count="6">
    <numFmt numFmtId="164" formatCode="&quot;£&quot;#,##0.00"/>
    <numFmt numFmtId="165" formatCode="#,##0.000"/>
    <numFmt numFmtId="166" formatCode="&quot;£&quot;#,##0"/>
    <numFmt numFmtId="167" formatCode="\+#,000&quot; Days&quot;;#,000"/>
    <numFmt numFmtId="168" formatCode="0.000"/>
    <numFmt numFmtId="169" formatCode="0.000%"/>
  </numFmts>
  <fonts count="11">
    <font>
      <sz val="11"/>
      <color theme="1"/>
      <name val="Calibri"/>
      <family val="2"/>
      <scheme val="minor"/>
    </font>
    <font>
      <b/>
      <sz val="11"/>
      <color theme="1"/>
      <name val="Calibri"/>
      <family val="2"/>
      <scheme val="minor"/>
    </font>
    <font>
      <sz val="14"/>
      <color theme="1"/>
      <name val="Calibri"/>
      <family val="2"/>
      <scheme val="minor"/>
    </font>
    <font>
      <sz val="18"/>
      <color theme="4" tint="-0.249977111117893"/>
      <name val="Calibri"/>
      <family val="2"/>
      <scheme val="minor"/>
    </font>
    <font>
      <sz val="10"/>
      <color theme="1"/>
      <name val="Calibri"/>
      <family val="2"/>
      <scheme val="minor"/>
    </font>
    <font>
      <b/>
      <sz val="11"/>
      <color theme="4" tint="0.59999389629810485"/>
      <name val="Calibri"/>
      <family val="2"/>
      <scheme val="minor"/>
    </font>
    <font>
      <sz val="9"/>
      <color theme="1"/>
      <name val="Calibri"/>
      <family val="2"/>
      <scheme val="minor"/>
    </font>
    <font>
      <sz val="11"/>
      <color theme="0"/>
      <name val="Calibri"/>
      <family val="2"/>
      <scheme val="minor"/>
    </font>
    <font>
      <sz val="8"/>
      <color theme="1"/>
      <name val="Calibri"/>
      <family val="2"/>
      <scheme val="minor"/>
    </font>
    <font>
      <b/>
      <sz val="10"/>
      <color theme="1"/>
      <name val="Calibri"/>
      <family val="2"/>
      <scheme val="minor"/>
    </font>
    <font>
      <sz val="11"/>
      <color theme="4" tint="0.59999389629810485"/>
      <name val="Calibri"/>
      <family val="2"/>
      <scheme val="minor"/>
    </font>
  </fonts>
  <fills count="3">
    <fill>
      <patternFill patternType="none"/>
    </fill>
    <fill>
      <patternFill patternType="gray125"/>
    </fill>
    <fill>
      <patternFill patternType="solid">
        <fgColor theme="4"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4">
    <xf numFmtId="0" fontId="0" fillId="0" borderId="0" xfId="0"/>
    <xf numFmtId="0" fontId="0" fillId="0" borderId="0" xfId="0" applyProtection="1"/>
    <xf numFmtId="164" fontId="0" fillId="0" borderId="1" xfId="0" applyNumberFormat="1" applyFill="1" applyBorder="1" applyProtection="1">
      <protection locked="0"/>
    </xf>
    <xf numFmtId="164" fontId="0" fillId="2" borderId="1" xfId="0" applyNumberFormat="1" applyFill="1" applyBorder="1" applyProtection="1"/>
    <xf numFmtId="14" fontId="0" fillId="0" borderId="1" xfId="0" applyNumberFormat="1" applyFill="1" applyBorder="1" applyAlignment="1" applyProtection="1">
      <alignment horizontal="right"/>
      <protection locked="0"/>
    </xf>
    <xf numFmtId="0" fontId="6" fillId="0" borderId="0" xfId="0" applyFont="1" applyAlignment="1" applyProtection="1">
      <alignment horizontal="left"/>
    </xf>
    <xf numFmtId="49" fontId="6" fillId="0" borderId="0" xfId="0" applyNumberFormat="1" applyFont="1" applyAlignment="1" applyProtection="1">
      <alignment horizontal="left"/>
    </xf>
    <xf numFmtId="165" fontId="0" fillId="2" borderId="1" xfId="0" applyNumberFormat="1" applyFill="1" applyBorder="1" applyProtection="1"/>
    <xf numFmtId="0" fontId="0" fillId="2" borderId="0" xfId="0" applyFill="1" applyBorder="1" applyAlignment="1" applyProtection="1">
      <alignment horizontal="left" vertical="top"/>
    </xf>
    <xf numFmtId="1" fontId="0" fillId="2" borderId="0" xfId="0" applyNumberFormat="1" applyFill="1" applyBorder="1" applyAlignment="1" applyProtection="1">
      <alignment horizontal="right"/>
    </xf>
    <xf numFmtId="0" fontId="0" fillId="2" borderId="0" xfId="0" applyFill="1" applyBorder="1" applyProtection="1"/>
    <xf numFmtId="0" fontId="0" fillId="2" borderId="8" xfId="0" applyFill="1" applyBorder="1" applyProtection="1"/>
    <xf numFmtId="166" fontId="0" fillId="2" borderId="0" xfId="0" applyNumberFormat="1" applyFill="1" applyBorder="1" applyAlignment="1" applyProtection="1">
      <alignment horizontal="right"/>
    </xf>
    <xf numFmtId="164" fontId="0" fillId="2" borderId="0" xfId="0" applyNumberFormat="1" applyFill="1" applyBorder="1" applyAlignment="1" applyProtection="1">
      <alignment horizontal="right"/>
    </xf>
    <xf numFmtId="167" fontId="0" fillId="2" borderId="0" xfId="0" applyNumberFormat="1" applyFill="1" applyBorder="1" applyAlignment="1" applyProtection="1">
      <alignment horizontal="right"/>
    </xf>
    <xf numFmtId="0" fontId="0" fillId="2" borderId="10" xfId="0" applyFill="1" applyBorder="1" applyProtection="1"/>
    <xf numFmtId="0" fontId="0" fillId="2" borderId="11" xfId="0" applyFill="1" applyBorder="1" applyProtection="1"/>
    <xf numFmtId="0" fontId="0" fillId="2" borderId="7" xfId="0" applyFill="1" applyBorder="1" applyProtection="1"/>
    <xf numFmtId="0" fontId="0" fillId="2" borderId="9" xfId="0" applyFill="1" applyBorder="1" applyProtection="1"/>
    <xf numFmtId="0" fontId="4" fillId="2" borderId="8" xfId="0" applyFont="1" applyFill="1" applyBorder="1" applyAlignment="1" applyProtection="1"/>
    <xf numFmtId="0" fontId="0" fillId="2" borderId="6" xfId="0" applyFill="1" applyBorder="1" applyProtection="1"/>
    <xf numFmtId="0" fontId="7" fillId="0" borderId="0" xfId="0" applyFont="1" applyProtection="1"/>
    <xf numFmtId="0" fontId="2" fillId="0" borderId="0" xfId="0" applyFont="1" applyAlignment="1" applyProtection="1">
      <alignment horizontal="left" vertical="center"/>
    </xf>
    <xf numFmtId="0" fontId="0" fillId="0" borderId="0" xfId="0" applyAlignment="1">
      <alignment vertical="top"/>
    </xf>
    <xf numFmtId="0" fontId="2" fillId="0" borderId="0" xfId="0" applyFont="1" applyAlignment="1" applyProtection="1">
      <alignment horizontal="left" vertical="center"/>
    </xf>
    <xf numFmtId="0" fontId="7" fillId="0" borderId="0" xfId="0" applyFont="1" applyFill="1" applyProtection="1"/>
    <xf numFmtId="0" fontId="7" fillId="0" borderId="0" xfId="0" applyFont="1" applyAlignment="1" applyProtection="1">
      <alignment horizontal="right"/>
    </xf>
    <xf numFmtId="164" fontId="10" fillId="2" borderId="8" xfId="0" applyNumberFormat="1" applyFont="1" applyFill="1" applyBorder="1" applyProtection="1"/>
    <xf numFmtId="164" fontId="10" fillId="2" borderId="11" xfId="0" applyNumberFormat="1" applyFont="1" applyFill="1" applyBorder="1" applyProtection="1"/>
    <xf numFmtId="164" fontId="10" fillId="2" borderId="10" xfId="0" applyNumberFormat="1" applyFont="1" applyFill="1" applyBorder="1" applyProtection="1"/>
    <xf numFmtId="169" fontId="0" fillId="2" borderId="1" xfId="0" applyNumberFormat="1" applyFill="1" applyBorder="1" applyProtection="1"/>
    <xf numFmtId="168" fontId="7" fillId="0" borderId="0" xfId="0" applyNumberFormat="1" applyFont="1" applyProtection="1"/>
    <xf numFmtId="1" fontId="7" fillId="0" borderId="0" xfId="0" applyNumberFormat="1" applyFont="1" applyProtection="1"/>
    <xf numFmtId="0" fontId="10" fillId="2" borderId="8" xfId="0" applyFont="1" applyFill="1" applyBorder="1" applyProtection="1"/>
    <xf numFmtId="165" fontId="10" fillId="2" borderId="10" xfId="0" applyNumberFormat="1" applyFont="1" applyFill="1" applyBorder="1" applyProtection="1"/>
    <xf numFmtId="169" fontId="10" fillId="2" borderId="10" xfId="0" applyNumberFormat="1" applyFont="1" applyFill="1" applyBorder="1" applyProtection="1"/>
    <xf numFmtId="49" fontId="8" fillId="0" borderId="0" xfId="0" applyNumberFormat="1" applyFont="1" applyAlignment="1" applyProtection="1">
      <alignment horizontal="left"/>
    </xf>
    <xf numFmtId="0" fontId="1" fillId="2" borderId="3"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4" fillId="2" borderId="0" xfId="0" applyFont="1" applyFill="1" applyBorder="1" applyAlignment="1" applyProtection="1">
      <alignment horizontal="left"/>
    </xf>
    <xf numFmtId="0" fontId="0" fillId="2" borderId="9" xfId="0" applyFill="1" applyBorder="1" applyAlignment="1" applyProtection="1">
      <alignment horizontal="right"/>
    </xf>
    <xf numFmtId="0" fontId="0" fillId="2" borderId="10" xfId="0" applyFill="1" applyBorder="1" applyAlignment="1" applyProtection="1">
      <alignment horizontal="right"/>
    </xf>
    <xf numFmtId="0" fontId="0" fillId="2" borderId="7" xfId="0" applyFill="1" applyBorder="1" applyAlignment="1" applyProtection="1">
      <alignment horizontal="right"/>
    </xf>
    <xf numFmtId="0" fontId="0" fillId="2" borderId="0" xfId="0" applyFill="1" applyBorder="1" applyAlignment="1" applyProtection="1">
      <alignment horizontal="right"/>
    </xf>
    <xf numFmtId="0" fontId="4" fillId="2" borderId="8" xfId="0" applyFont="1" applyFill="1" applyBorder="1" applyAlignment="1" applyProtection="1">
      <alignment horizontal="left"/>
    </xf>
    <xf numFmtId="0" fontId="1" fillId="2" borderId="1" xfId="0" applyFont="1" applyFill="1" applyBorder="1" applyAlignment="1" applyProtection="1">
      <alignment horizontal="center" vertical="center" wrapText="1"/>
    </xf>
    <xf numFmtId="0" fontId="1" fillId="2" borderId="7" xfId="0" applyFont="1" applyFill="1" applyBorder="1" applyAlignment="1" applyProtection="1">
      <alignment horizontal="right"/>
    </xf>
    <xf numFmtId="0" fontId="1" fillId="2" borderId="0" xfId="0" applyFont="1" applyFill="1" applyBorder="1" applyAlignment="1" applyProtection="1">
      <alignment horizontal="right"/>
    </xf>
    <xf numFmtId="0" fontId="8" fillId="0" borderId="0" xfId="0" applyFont="1" applyAlignment="1" applyProtection="1">
      <alignment horizontal="left"/>
    </xf>
    <xf numFmtId="0" fontId="5" fillId="2" borderId="7" xfId="0" applyFont="1" applyFill="1" applyBorder="1" applyAlignment="1" applyProtection="1">
      <alignment horizontal="center" wrapText="1"/>
    </xf>
    <xf numFmtId="0" fontId="9" fillId="0" borderId="0" xfId="0" applyFont="1" applyAlignment="1" applyProtection="1">
      <alignment horizontal="left" vertical="top" wrapText="1"/>
    </xf>
    <xf numFmtId="0" fontId="1" fillId="2" borderId="4" xfId="0" applyFont="1" applyFill="1" applyBorder="1" applyAlignment="1" applyProtection="1">
      <alignment horizontal="left"/>
    </xf>
    <xf numFmtId="0" fontId="1" fillId="2" borderId="5" xfId="0" applyFont="1" applyFill="1" applyBorder="1" applyAlignment="1" applyProtection="1">
      <alignment horizontal="left"/>
    </xf>
    <xf numFmtId="0" fontId="1" fillId="2" borderId="6" xfId="0" applyFont="1" applyFill="1" applyBorder="1" applyAlignment="1" applyProtection="1">
      <alignment horizontal="left"/>
    </xf>
    <xf numFmtId="164" fontId="4" fillId="2" borderId="0" xfId="0" applyNumberFormat="1" applyFont="1" applyFill="1" applyBorder="1" applyAlignment="1" applyProtection="1">
      <alignment horizontal="left"/>
    </xf>
    <xf numFmtId="164" fontId="4" fillId="2" borderId="8" xfId="0" applyNumberFormat="1" applyFont="1" applyFill="1" applyBorder="1" applyAlignment="1" applyProtection="1">
      <alignment horizontal="left"/>
    </xf>
    <xf numFmtId="164" fontId="0" fillId="2" borderId="0" xfId="0" applyNumberFormat="1" applyFill="1" applyBorder="1" applyAlignment="1" applyProtection="1">
      <alignment horizontal="left"/>
    </xf>
    <xf numFmtId="164" fontId="0" fillId="2" borderId="8" xfId="0" applyNumberFormat="1" applyFill="1" applyBorder="1" applyAlignment="1" applyProtection="1">
      <alignment horizontal="left"/>
    </xf>
    <xf numFmtId="0" fontId="2" fillId="0" borderId="0" xfId="0" applyFont="1" applyAlignment="1" applyProtection="1">
      <alignment horizontal="left" vertical="center"/>
    </xf>
    <xf numFmtId="0" fontId="3" fillId="0" borderId="0" xfId="0" applyFont="1" applyFill="1" applyAlignment="1" applyProtection="1">
      <alignment horizontal="left" vertical="center"/>
    </xf>
    <xf numFmtId="0" fontId="0" fillId="2" borderId="7" xfId="0" applyFill="1" applyBorder="1" applyAlignment="1" applyProtection="1">
      <alignment horizontal="center" vertical="top"/>
    </xf>
    <xf numFmtId="0" fontId="0" fillId="2" borderId="0" xfId="0" applyFill="1" applyBorder="1" applyAlignment="1" applyProtection="1">
      <alignment horizontal="center" vertical="top"/>
    </xf>
    <xf numFmtId="0" fontId="0" fillId="2" borderId="8" xfId="0" applyFill="1" applyBorder="1" applyAlignment="1" applyProtection="1">
      <alignment horizontal="center" vertical="top"/>
    </xf>
    <xf numFmtId="0" fontId="1" fillId="0" borderId="0" xfId="0" applyFont="1" applyAlignment="1" applyProtection="1">
      <alignment horizontal="center" vertical="center"/>
    </xf>
  </cellXfs>
  <cellStyles count="1">
    <cellStyle name="Normal" xfId="0" builtinId="0"/>
  </cellStyles>
  <dxfs count="2">
    <dxf>
      <font>
        <b val="0"/>
        <i val="0"/>
        <color rgb="FFFF0000"/>
      </font>
      <fill>
        <patternFill>
          <bgColor theme="4" tint="0.59996337778862885"/>
        </patternFill>
      </fill>
    </dxf>
    <dxf>
      <font>
        <b/>
        <i val="0"/>
        <color rgb="FFFF0000"/>
      </font>
      <fill>
        <patternFill patternType="solid">
          <bgColor theme="4" tint="0.5999633777886288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pageSetUpPr fitToPage="1"/>
  </sheetPr>
  <dimension ref="A1:I58"/>
  <sheetViews>
    <sheetView showGridLines="0" tabSelected="1" workbookViewId="0">
      <selection activeCell="D8" sqref="D8"/>
    </sheetView>
  </sheetViews>
  <sheetFormatPr defaultColWidth="0" defaultRowHeight="15" zeroHeight="1"/>
  <cols>
    <col min="1" max="2" width="3.7109375" style="1" customWidth="1"/>
    <col min="3" max="6" width="15.7109375" style="1" customWidth="1"/>
    <col min="7" max="7" width="20.7109375" style="1" customWidth="1"/>
    <col min="8" max="9" width="3.7109375" style="1" customWidth="1"/>
    <col min="10" max="16384" width="9.140625" style="1" hidden="1"/>
  </cols>
  <sheetData>
    <row r="1" spans="1:9" ht="23.25">
      <c r="A1" s="59" t="s">
        <v>0</v>
      </c>
      <c r="B1" s="59"/>
      <c r="C1" s="59"/>
      <c r="D1" s="59"/>
      <c r="E1" s="59"/>
      <c r="F1" s="59"/>
      <c r="G1" s="59"/>
      <c r="H1" s="59"/>
      <c r="I1" s="59"/>
    </row>
    <row r="2" spans="1:9" ht="18.75">
      <c r="A2" s="58" t="s">
        <v>1</v>
      </c>
      <c r="B2" s="58"/>
      <c r="C2" s="58"/>
      <c r="D2" s="58"/>
      <c r="E2" s="58"/>
      <c r="F2" s="58"/>
      <c r="G2" s="58"/>
      <c r="H2" s="58"/>
      <c r="I2" s="58"/>
    </row>
    <row r="3" spans="1:9" ht="18.75">
      <c r="A3" s="22"/>
      <c r="B3" s="22"/>
      <c r="C3" s="22"/>
      <c r="D3" s="22"/>
      <c r="E3" s="22"/>
      <c r="F3" s="22"/>
      <c r="G3" s="22"/>
      <c r="H3" s="22"/>
      <c r="I3" s="22"/>
    </row>
    <row r="4" spans="1:9" ht="18.75">
      <c r="A4" s="24"/>
      <c r="B4" s="63" t="s">
        <v>17</v>
      </c>
      <c r="C4" s="63"/>
      <c r="D4" s="63"/>
      <c r="E4" s="63"/>
      <c r="F4" s="63"/>
      <c r="G4" s="63"/>
      <c r="H4" s="63"/>
      <c r="I4" s="24"/>
    </row>
    <row r="5" spans="1:9" ht="15.75" thickBot="1">
      <c r="A5" s="23"/>
      <c r="B5" s="23"/>
      <c r="C5" s="23"/>
      <c r="D5" s="23"/>
      <c r="E5"/>
      <c r="F5"/>
      <c r="G5"/>
      <c r="H5"/>
      <c r="I5"/>
    </row>
    <row r="6" spans="1:9" s="21" customFormat="1" ht="18" customHeight="1">
      <c r="A6" s="1"/>
      <c r="B6" s="51" t="s">
        <v>13</v>
      </c>
      <c r="C6" s="52"/>
      <c r="D6" s="52"/>
      <c r="E6" s="52"/>
      <c r="F6" s="52"/>
      <c r="G6" s="20"/>
      <c r="H6" s="25"/>
    </row>
    <row r="7" spans="1:9" s="21" customFormat="1">
      <c r="A7" s="1"/>
      <c r="B7" s="60"/>
      <c r="C7" s="61"/>
      <c r="D7" s="8"/>
      <c r="E7" s="61"/>
      <c r="F7" s="61"/>
      <c r="G7" s="62"/>
      <c r="H7" s="25"/>
      <c r="I7" s="26" t="str">
        <f>IF(OR(D8="",D9=""),"",IF(OR(D9&lt;D8,D9-D8&gt;365),"ERROR",D9-D8+1))</f>
        <v/>
      </c>
    </row>
    <row r="8" spans="1:9" s="21" customFormat="1">
      <c r="A8" s="1"/>
      <c r="B8" s="46" t="s">
        <v>2</v>
      </c>
      <c r="C8" s="47"/>
      <c r="D8" s="4"/>
      <c r="E8" s="39" t="s">
        <v>12</v>
      </c>
      <c r="F8" s="39"/>
      <c r="G8" s="19"/>
      <c r="H8" s="25">
        <f>IF(OR(D8="",I7="ERROR"),0,IF(MOD(YEAR(D8),4) = 0,IF(MOD(YEAR(D8),100) = 0,IF(MOD(YEAR(D8),400) = 0,1,0),1),0))</f>
        <v>0</v>
      </c>
      <c r="I8" s="21">
        <f>IF(OR(H8=0,H8="",ISERROR(H8),D8="",D9=""),0,IF(AND(D8&lt;=DATE(YEAR(D8),2,29),D9&gt;=DATE(YEAR(D8),2,29)),1,0))</f>
        <v>0</v>
      </c>
    </row>
    <row r="9" spans="1:9" s="21" customFormat="1">
      <c r="A9" s="1"/>
      <c r="B9" s="46" t="s">
        <v>3</v>
      </c>
      <c r="C9" s="47"/>
      <c r="D9" s="4"/>
      <c r="E9" s="39" t="s">
        <v>12</v>
      </c>
      <c r="F9" s="39"/>
      <c r="G9" s="19"/>
      <c r="H9" s="25" t="str">
        <f>IF(D9="","",IF(MOD(YEAR(D9),4) = 0,IF(MOD(YEAR(D9),100) = 0,IF(MOD(YEAR(D9),400) = 0,1,0),1),0))</f>
        <v/>
      </c>
      <c r="I9" s="21">
        <f>IF(OR(H9=0,H9="",ISERROR(H9),D9="",D8="",I8=1),0,IF(AND(D8&lt;=DATE(YEAR(D9),2,29),D9&gt;=DATE(YEAR(D9),2,29)),1,0))</f>
        <v>0</v>
      </c>
    </row>
    <row r="10" spans="1:9" s="21" customFormat="1">
      <c r="A10" s="1"/>
      <c r="B10" s="46" t="s">
        <v>10</v>
      </c>
      <c r="C10" s="47"/>
      <c r="D10" s="9" t="str">
        <f>IF(OR(I7= "",I7="ERROR"),I7,IF(OR(I8=1,I9=1),I7-1,I7))</f>
        <v/>
      </c>
      <c r="E10" s="39" t="str">
        <f>IF(D10="","",IF(D10="ERROR","    Please check dates input - max period of 1 year","    Days"))</f>
        <v/>
      </c>
      <c r="F10" s="39"/>
      <c r="G10" s="44"/>
      <c r="H10" s="25"/>
    </row>
    <row r="11" spans="1:9" s="21" customFormat="1">
      <c r="A11" s="1"/>
      <c r="B11" s="42"/>
      <c r="C11" s="43"/>
      <c r="D11" s="10"/>
      <c r="E11" s="10"/>
      <c r="F11" s="10"/>
      <c r="G11" s="11"/>
      <c r="H11" s="25"/>
    </row>
    <row r="12" spans="1:9" s="21" customFormat="1">
      <c r="A12" s="1"/>
      <c r="B12" s="46" t="s">
        <v>5</v>
      </c>
      <c r="C12" s="47"/>
      <c r="D12" s="12" t="str">
        <f>IF(OR(I7="",I7="ERROR",C32=0),"",(G32/F32))</f>
        <v/>
      </c>
      <c r="E12" s="56"/>
      <c r="F12" s="56"/>
      <c r="G12" s="57"/>
      <c r="H12" s="25"/>
    </row>
    <row r="13" spans="1:9" s="21" customFormat="1">
      <c r="A13" s="1"/>
      <c r="B13" s="46" t="s">
        <v>4</v>
      </c>
      <c r="C13" s="47"/>
      <c r="D13" s="13" t="str">
        <f>IF(OR(I7="",I7="ERROR"),"","1")</f>
        <v/>
      </c>
      <c r="E13" s="54" t="str">
        <f>IF(D13="","","    This indicates the service period is concurrent")</f>
        <v/>
      </c>
      <c r="F13" s="54"/>
      <c r="G13" s="55"/>
      <c r="H13" s="25"/>
    </row>
    <row r="14" spans="1:9" s="21" customFormat="1">
      <c r="A14" s="1"/>
      <c r="B14" s="46" t="s">
        <v>6</v>
      </c>
      <c r="C14" s="47"/>
      <c r="D14" s="14" t="str">
        <f>IF(OR(I7="",I7="ERROR"),"",I34*-1)</f>
        <v/>
      </c>
      <c r="E14" s="56"/>
      <c r="F14" s="56"/>
      <c r="G14" s="57"/>
      <c r="H14" s="25"/>
    </row>
    <row r="15" spans="1:9" s="21" customFormat="1">
      <c r="A15" s="1"/>
      <c r="B15" s="46" t="s">
        <v>7</v>
      </c>
      <c r="C15" s="47"/>
      <c r="D15" s="13" t="str">
        <f>IF(OR(I7="",I7="ERROR"),"","7")</f>
        <v/>
      </c>
      <c r="E15" s="54" t="str">
        <f>IF(D15="","","    Always provide '7' for concurrent service")</f>
        <v/>
      </c>
      <c r="F15" s="54"/>
      <c r="G15" s="55"/>
      <c r="H15" s="25"/>
    </row>
    <row r="16" spans="1:9" s="21" customFormat="1" ht="15.75" thickBot="1">
      <c r="A16" s="1"/>
      <c r="B16" s="40"/>
      <c r="C16" s="41"/>
      <c r="D16" s="15"/>
      <c r="E16" s="15"/>
      <c r="F16" s="15"/>
      <c r="G16" s="16"/>
      <c r="H16" s="25"/>
    </row>
    <row r="17" spans="2:9" ht="15.75" thickBot="1"/>
    <row r="18" spans="2:9" ht="18" customHeight="1">
      <c r="B18" s="51" t="s">
        <v>14</v>
      </c>
      <c r="C18" s="52"/>
      <c r="D18" s="52"/>
      <c r="E18" s="52"/>
      <c r="F18" s="52"/>
      <c r="G18" s="52"/>
      <c r="H18" s="53"/>
      <c r="I18" s="21"/>
    </row>
    <row r="19" spans="2:9">
      <c r="B19" s="17"/>
      <c r="C19" s="10"/>
      <c r="D19" s="10"/>
      <c r="E19" s="10"/>
      <c r="F19" s="10"/>
      <c r="G19" s="10"/>
      <c r="H19" s="33"/>
      <c r="I19" s="21"/>
    </row>
    <row r="20" spans="2:9">
      <c r="B20" s="49"/>
      <c r="C20" s="45" t="s">
        <v>5</v>
      </c>
      <c r="D20" s="45" t="s">
        <v>15</v>
      </c>
      <c r="E20" s="37" t="s">
        <v>11</v>
      </c>
      <c r="F20" s="45" t="s">
        <v>8</v>
      </c>
      <c r="G20" s="45" t="s">
        <v>9</v>
      </c>
      <c r="H20" s="33"/>
      <c r="I20" s="21"/>
    </row>
    <row r="21" spans="2:9">
      <c r="B21" s="49"/>
      <c r="C21" s="45"/>
      <c r="D21" s="45"/>
      <c r="E21" s="38"/>
      <c r="F21" s="45"/>
      <c r="G21" s="45"/>
      <c r="H21" s="33"/>
      <c r="I21" s="21"/>
    </row>
    <row r="22" spans="2:9">
      <c r="B22" s="17">
        <v>1</v>
      </c>
      <c r="C22" s="2"/>
      <c r="D22" s="2"/>
      <c r="E22" s="7" t="str">
        <f>IF(OR(C22="",C22=0,D22="",D22=0),"",(D22/C22*365))</f>
        <v/>
      </c>
      <c r="F22" s="30" t="str">
        <f>IF(OR(C22="",C22=0,D22="",D22=0,H22=0),"",(D22/H22))</f>
        <v/>
      </c>
      <c r="G22" s="3" t="str">
        <f>IF(OR(C22="",C22=0,D22="",D22=0,H22=0),"",(C22*F22))</f>
        <v/>
      </c>
      <c r="H22" s="27">
        <f>IF(OR(C22="",C22=0,$I$7="",$I$7="ERROR"),0,(C22/365*$D$10))</f>
        <v>0</v>
      </c>
      <c r="I22" s="31">
        <f>IF(OR(E22="",$I$7="",$I$7="ERROR"),0,($D$10-E22))</f>
        <v>0</v>
      </c>
    </row>
    <row r="23" spans="2:9">
      <c r="B23" s="17">
        <v>2</v>
      </c>
      <c r="C23" s="2"/>
      <c r="D23" s="2"/>
      <c r="E23" s="7" t="str">
        <f t="shared" ref="E23:E31" si="0">IF(OR(C23="",C23=0,D23="",D23=0),"",(D23/C23*365))</f>
        <v/>
      </c>
      <c r="F23" s="30" t="str">
        <f t="shared" ref="F23:F31" si="1">IF(OR(C23="",C23=0,D23="",D23=0,H23=0),"",(D23/H23))</f>
        <v/>
      </c>
      <c r="G23" s="3" t="str">
        <f t="shared" ref="G23:G31" si="2">IF(OR(C23="",C23=0,D23="",D23=0,H23=0),"",(C23*F23))</f>
        <v/>
      </c>
      <c r="H23" s="27">
        <f t="shared" ref="H23:H31" si="3">IF(OR(C23="",C23=0,$I$7="",$I$7="ERROR"),0,(C23/365*$D$10))</f>
        <v>0</v>
      </c>
      <c r="I23" s="31">
        <f t="shared" ref="I23:I30" si="4">IF(OR(E23="",$I$7="",$I$7="ERROR"),0,($D$10-E23))</f>
        <v>0</v>
      </c>
    </row>
    <row r="24" spans="2:9">
      <c r="B24" s="17">
        <v>3</v>
      </c>
      <c r="C24" s="2"/>
      <c r="D24" s="2"/>
      <c r="E24" s="7" t="str">
        <f t="shared" si="0"/>
        <v/>
      </c>
      <c r="F24" s="30" t="str">
        <f t="shared" si="1"/>
        <v/>
      </c>
      <c r="G24" s="3" t="str">
        <f t="shared" si="2"/>
        <v/>
      </c>
      <c r="H24" s="27">
        <f t="shared" si="3"/>
        <v>0</v>
      </c>
      <c r="I24" s="31">
        <f t="shared" si="4"/>
        <v>0</v>
      </c>
    </row>
    <row r="25" spans="2:9">
      <c r="B25" s="17">
        <v>4</v>
      </c>
      <c r="C25" s="2"/>
      <c r="D25" s="2"/>
      <c r="E25" s="7" t="str">
        <f t="shared" si="0"/>
        <v/>
      </c>
      <c r="F25" s="30" t="str">
        <f t="shared" si="1"/>
        <v/>
      </c>
      <c r="G25" s="3" t="str">
        <f t="shared" si="2"/>
        <v/>
      </c>
      <c r="H25" s="27">
        <f t="shared" si="3"/>
        <v>0</v>
      </c>
      <c r="I25" s="31">
        <f t="shared" si="4"/>
        <v>0</v>
      </c>
    </row>
    <row r="26" spans="2:9">
      <c r="B26" s="17">
        <v>5</v>
      </c>
      <c r="C26" s="2"/>
      <c r="D26" s="2"/>
      <c r="E26" s="7" t="str">
        <f t="shared" si="0"/>
        <v/>
      </c>
      <c r="F26" s="30" t="str">
        <f t="shared" si="1"/>
        <v/>
      </c>
      <c r="G26" s="3" t="str">
        <f t="shared" si="2"/>
        <v/>
      </c>
      <c r="H26" s="27">
        <f t="shared" si="3"/>
        <v>0</v>
      </c>
      <c r="I26" s="31">
        <f t="shared" si="4"/>
        <v>0</v>
      </c>
    </row>
    <row r="27" spans="2:9">
      <c r="B27" s="17">
        <v>6</v>
      </c>
      <c r="C27" s="2"/>
      <c r="D27" s="2"/>
      <c r="E27" s="7" t="str">
        <f t="shared" si="0"/>
        <v/>
      </c>
      <c r="F27" s="30" t="str">
        <f t="shared" si="1"/>
        <v/>
      </c>
      <c r="G27" s="3" t="str">
        <f t="shared" si="2"/>
        <v/>
      </c>
      <c r="H27" s="27">
        <f t="shared" si="3"/>
        <v>0</v>
      </c>
      <c r="I27" s="31">
        <f t="shared" si="4"/>
        <v>0</v>
      </c>
    </row>
    <row r="28" spans="2:9">
      <c r="B28" s="17">
        <v>7</v>
      </c>
      <c r="C28" s="2"/>
      <c r="D28" s="2"/>
      <c r="E28" s="7" t="str">
        <f t="shared" si="0"/>
        <v/>
      </c>
      <c r="F28" s="30" t="str">
        <f t="shared" si="1"/>
        <v/>
      </c>
      <c r="G28" s="3" t="str">
        <f t="shared" si="2"/>
        <v/>
      </c>
      <c r="H28" s="27">
        <f t="shared" si="3"/>
        <v>0</v>
      </c>
      <c r="I28" s="31">
        <f t="shared" si="4"/>
        <v>0</v>
      </c>
    </row>
    <row r="29" spans="2:9">
      <c r="B29" s="17">
        <v>8</v>
      </c>
      <c r="C29" s="2"/>
      <c r="D29" s="2"/>
      <c r="E29" s="7" t="str">
        <f t="shared" si="0"/>
        <v/>
      </c>
      <c r="F29" s="30" t="str">
        <f t="shared" si="1"/>
        <v/>
      </c>
      <c r="G29" s="3" t="str">
        <f t="shared" si="2"/>
        <v/>
      </c>
      <c r="H29" s="27">
        <f t="shared" si="3"/>
        <v>0</v>
      </c>
      <c r="I29" s="31">
        <f t="shared" si="4"/>
        <v>0</v>
      </c>
    </row>
    <row r="30" spans="2:9">
      <c r="B30" s="17">
        <v>9</v>
      </c>
      <c r="C30" s="2"/>
      <c r="D30" s="2"/>
      <c r="E30" s="7" t="str">
        <f t="shared" si="0"/>
        <v/>
      </c>
      <c r="F30" s="30" t="str">
        <f t="shared" si="1"/>
        <v/>
      </c>
      <c r="G30" s="3" t="str">
        <f t="shared" si="2"/>
        <v/>
      </c>
      <c r="H30" s="27">
        <f t="shared" si="3"/>
        <v>0</v>
      </c>
      <c r="I30" s="31">
        <f t="shared" si="4"/>
        <v>0</v>
      </c>
    </row>
    <row r="31" spans="2:9">
      <c r="B31" s="17">
        <v>10</v>
      </c>
      <c r="C31" s="2"/>
      <c r="D31" s="2"/>
      <c r="E31" s="7" t="str">
        <f t="shared" si="0"/>
        <v/>
      </c>
      <c r="F31" s="30" t="str">
        <f t="shared" si="1"/>
        <v/>
      </c>
      <c r="G31" s="3" t="str">
        <f t="shared" si="2"/>
        <v/>
      </c>
      <c r="H31" s="27">
        <f t="shared" si="3"/>
        <v>0</v>
      </c>
      <c r="I31" s="31">
        <f>IF(OR(E31="",$I$7="",$I$7="ERROR"),0,($D$10-E31))</f>
        <v>0</v>
      </c>
    </row>
    <row r="32" spans="2:9" ht="15.75" thickBot="1">
      <c r="B32" s="18"/>
      <c r="C32" s="29">
        <f t="shared" ref="C32:G32" si="5">SUM(C22:C31)</f>
        <v>0</v>
      </c>
      <c r="D32" s="29">
        <f t="shared" si="5"/>
        <v>0</v>
      </c>
      <c r="E32" s="34">
        <f>SUM(E22:E31)</f>
        <v>0</v>
      </c>
      <c r="F32" s="35">
        <f t="shared" si="5"/>
        <v>0</v>
      </c>
      <c r="G32" s="29">
        <f t="shared" si="5"/>
        <v>0</v>
      </c>
      <c r="H32" s="28">
        <f>SUM(H22:H31)</f>
        <v>0</v>
      </c>
      <c r="I32" s="31">
        <f>IF(OR(E32="",$I$7="",$I$7="ERROR"),0,($D$10-E32))</f>
        <v>0</v>
      </c>
    </row>
    <row r="33" spans="2:9">
      <c r="I33" s="32">
        <f>ROUNDDOWN(I32,0)</f>
        <v>0</v>
      </c>
    </row>
    <row r="34" spans="2:9" ht="15" customHeight="1">
      <c r="B34" s="50" t="s">
        <v>16</v>
      </c>
      <c r="C34" s="50"/>
      <c r="D34" s="50"/>
      <c r="E34" s="50"/>
      <c r="F34" s="50"/>
      <c r="G34" s="50"/>
      <c r="H34" s="50"/>
      <c r="I34" s="31">
        <f>IF(I32-I33 &gt; 0.5,I33+1,IF(I32-I33 &lt; -0.5,I33-1,I33))</f>
        <v>0</v>
      </c>
    </row>
    <row r="35" spans="2:9">
      <c r="B35" s="50"/>
      <c r="C35" s="50"/>
      <c r="D35" s="50"/>
      <c r="E35" s="50"/>
      <c r="F35" s="50"/>
      <c r="G35" s="50"/>
      <c r="H35" s="50"/>
    </row>
    <row r="36" spans="2:9">
      <c r="B36" s="50"/>
      <c r="C36" s="50"/>
      <c r="D36" s="50"/>
      <c r="E36" s="50"/>
      <c r="F36" s="50"/>
      <c r="G36" s="50"/>
      <c r="H36" s="50"/>
    </row>
    <row r="37" spans="2:9">
      <c r="B37" s="50"/>
      <c r="C37" s="50"/>
      <c r="D37" s="50"/>
      <c r="E37" s="50"/>
      <c r="F37" s="50"/>
      <c r="G37" s="50"/>
      <c r="H37" s="50"/>
    </row>
    <row r="38" spans="2:9">
      <c r="B38" s="50"/>
      <c r="C38" s="50"/>
      <c r="D38" s="50"/>
      <c r="E38" s="50"/>
      <c r="F38" s="50"/>
      <c r="G38" s="50"/>
      <c r="H38" s="50"/>
    </row>
    <row r="39" spans="2:9">
      <c r="B39" s="50"/>
      <c r="C39" s="50"/>
      <c r="D39" s="50"/>
      <c r="E39" s="50"/>
      <c r="F39" s="50"/>
      <c r="G39" s="50"/>
      <c r="H39" s="50"/>
    </row>
    <row r="40" spans="2:9">
      <c r="B40" s="50"/>
      <c r="C40" s="50"/>
      <c r="D40" s="50"/>
      <c r="E40" s="50"/>
      <c r="F40" s="50"/>
      <c r="G40" s="50"/>
      <c r="H40" s="50"/>
    </row>
    <row r="41" spans="2:9">
      <c r="B41" s="50"/>
      <c r="C41" s="50"/>
      <c r="D41" s="50"/>
      <c r="E41" s="50"/>
      <c r="F41" s="50"/>
      <c r="G41" s="50"/>
      <c r="H41" s="50"/>
    </row>
    <row r="42" spans="2:9">
      <c r="B42" s="50"/>
      <c r="C42" s="50"/>
      <c r="D42" s="50"/>
      <c r="E42" s="50"/>
      <c r="F42" s="50"/>
      <c r="G42" s="50"/>
      <c r="H42" s="50"/>
    </row>
    <row r="43" spans="2:9">
      <c r="B43" s="50"/>
      <c r="C43" s="50"/>
      <c r="D43" s="50"/>
      <c r="E43" s="50"/>
      <c r="F43" s="50"/>
      <c r="G43" s="50"/>
      <c r="H43" s="50"/>
    </row>
    <row r="44" spans="2:9">
      <c r="B44" s="50"/>
      <c r="C44" s="50"/>
      <c r="D44" s="50"/>
      <c r="E44" s="50"/>
      <c r="F44" s="50"/>
      <c r="G44" s="50"/>
      <c r="H44" s="50"/>
    </row>
    <row r="45" spans="2:9">
      <c r="B45" s="50"/>
      <c r="C45" s="50"/>
      <c r="D45" s="50"/>
      <c r="E45" s="50"/>
      <c r="F45" s="50"/>
      <c r="G45" s="50"/>
      <c r="H45" s="50"/>
    </row>
    <row r="46" spans="2:9">
      <c r="B46" s="50"/>
      <c r="C46" s="50"/>
      <c r="D46" s="50"/>
      <c r="E46" s="50"/>
      <c r="F46" s="50"/>
      <c r="G46" s="50"/>
      <c r="H46" s="50"/>
    </row>
    <row r="47" spans="2:9">
      <c r="B47" s="50"/>
      <c r="C47" s="50"/>
      <c r="D47" s="50"/>
      <c r="E47" s="50"/>
      <c r="F47" s="50"/>
      <c r="G47" s="50"/>
      <c r="H47" s="50"/>
    </row>
    <row r="48" spans="2:9">
      <c r="B48" s="50"/>
      <c r="C48" s="50"/>
      <c r="D48" s="50"/>
      <c r="E48" s="50"/>
      <c r="F48" s="50"/>
      <c r="G48" s="50"/>
      <c r="H48" s="50"/>
    </row>
    <row r="49" spans="2:8">
      <c r="B49" s="50"/>
      <c r="C49" s="50"/>
      <c r="D49" s="50"/>
      <c r="E49" s="50"/>
      <c r="F49" s="50"/>
      <c r="G49" s="50"/>
      <c r="H49" s="50"/>
    </row>
    <row r="50" spans="2:8">
      <c r="B50" s="48" t="s">
        <v>18</v>
      </c>
      <c r="C50" s="48"/>
      <c r="D50" s="48"/>
      <c r="E50" s="5"/>
    </row>
    <row r="51" spans="2:8">
      <c r="B51" s="36" t="s">
        <v>19</v>
      </c>
      <c r="C51" s="36"/>
      <c r="D51" s="36"/>
      <c r="E51" s="6"/>
    </row>
    <row r="52" spans="2:8"/>
    <row r="53" spans="2:8" hidden="1"/>
    <row r="54" spans="2:8" hidden="1"/>
    <row r="55" spans="2:8" hidden="1"/>
    <row r="56" spans="2:8" hidden="1"/>
    <row r="57" spans="2:8" hidden="1"/>
    <row r="58" spans="2:8" hidden="1"/>
  </sheetData>
  <sheetProtection password="D86C" sheet="1" objects="1" scenarios="1" selectLockedCells="1"/>
  <mergeCells count="32">
    <mergeCell ref="A2:I2"/>
    <mergeCell ref="A1:I1"/>
    <mergeCell ref="B7:C7"/>
    <mergeCell ref="E7:G7"/>
    <mergeCell ref="B6:F6"/>
    <mergeCell ref="B4:H4"/>
    <mergeCell ref="E13:G13"/>
    <mergeCell ref="E12:G12"/>
    <mergeCell ref="E14:G14"/>
    <mergeCell ref="E15:G15"/>
    <mergeCell ref="B14:C14"/>
    <mergeCell ref="B20:B21"/>
    <mergeCell ref="C20:C21"/>
    <mergeCell ref="D20:D21"/>
    <mergeCell ref="B34:H49"/>
    <mergeCell ref="B18:H18"/>
    <mergeCell ref="B51:D51"/>
    <mergeCell ref="E20:E21"/>
    <mergeCell ref="E8:F8"/>
    <mergeCell ref="E9:F9"/>
    <mergeCell ref="B16:C16"/>
    <mergeCell ref="B11:C11"/>
    <mergeCell ref="E10:G10"/>
    <mergeCell ref="F20:F21"/>
    <mergeCell ref="G20:G21"/>
    <mergeCell ref="B8:C8"/>
    <mergeCell ref="B9:C9"/>
    <mergeCell ref="B10:C10"/>
    <mergeCell ref="B12:C12"/>
    <mergeCell ref="B13:C13"/>
    <mergeCell ref="B50:D50"/>
    <mergeCell ref="B15:C15"/>
  </mergeCells>
  <conditionalFormatting sqref="D10">
    <cfRule type="cellIs" dxfId="1" priority="2" operator="equal">
      <formula>"ERROR"</formula>
    </cfRule>
  </conditionalFormatting>
  <conditionalFormatting sqref="E10">
    <cfRule type="cellIs" dxfId="0" priority="1" operator="equal">
      <formula>"    Please check dates input - max period of 1 year"</formula>
    </cfRule>
  </conditionalFormatting>
  <dataValidations count="2">
    <dataValidation type="date" operator="notEqual" allowBlank="1" showInputMessage="1" showErrorMessage="1" errorTitle="User Error" error="Please enter a valid date" sqref="D8:D9">
      <formula1>367</formula1>
    </dataValidation>
    <dataValidation type="decimal" allowBlank="1" showInputMessage="1" showErrorMessage="1" errorTitle="User Message" error="Please enter a valid numeric value between 0.00 and 150,000.00" sqref="C22:E31">
      <formula1>0</formula1>
      <formula2>150000.01</formula2>
    </dataValidation>
  </dataValidations>
  <pageMargins left="0.19685039370078741" right="0.19685039370078741" top="0.19685039370078741" bottom="0.19685039370078741"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Concurrent Calculator</vt:lpstr>
      <vt:lpstr>GuidenceNotes</vt:lpstr>
    </vt:vector>
  </TitlesOfParts>
  <Company>Capita Employee Benefits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Karl.Mansfield</dc:creator>
  <cp:lastModifiedBy>Karl.Mansfield</cp:lastModifiedBy>
  <cp:lastPrinted>2015-01-30T13:37:39Z</cp:lastPrinted>
  <dcterms:created xsi:type="dcterms:W3CDTF">2015-01-28T15:56:30Z</dcterms:created>
  <dcterms:modified xsi:type="dcterms:W3CDTF">2015-10-05T12:19:52Z</dcterms:modified>
</cp:coreProperties>
</file>